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Elenco opere AP 2022-2024" sheetId="1" r:id="rId1"/>
    <sheet name=" piano_2023_2025" sheetId="2" r:id="rId2"/>
  </sheets>
  <definedNames>
    <definedName name="_xlnm.Print_Area" localSheetId="1">' piano_2023_2025'!$A$1:$AA$25</definedName>
    <definedName name="_xlnm.Print_Area" localSheetId="0">'Elenco opere AP 2022-2024'!$A$1:$AB$38</definedName>
  </definedNames>
  <calcPr fullCalcOnLoad="1"/>
</workbook>
</file>

<file path=xl/sharedStrings.xml><?xml version="1.0" encoding="utf-8"?>
<sst xmlns="http://schemas.openxmlformats.org/spreadsheetml/2006/main" count="685" uniqueCount="228">
  <si>
    <t>N/P</t>
  </si>
  <si>
    <t>CUP</t>
  </si>
  <si>
    <t>COMUNE</t>
  </si>
  <si>
    <t>Prov</t>
  </si>
  <si>
    <t>OGGETTO</t>
  </si>
  <si>
    <t>INDIRIZZO</t>
  </si>
  <si>
    <t>Intervento S/NS</t>
  </si>
  <si>
    <t>M/IM</t>
  </si>
  <si>
    <t>DESCRIZIONE</t>
  </si>
  <si>
    <t>TIPOLOGIA</t>
  </si>
  <si>
    <t>APQ                                             (Si o No)</t>
  </si>
  <si>
    <t>TIPOLOGIA DI PROGETTO</t>
  </si>
  <si>
    <t>TOTALE</t>
  </si>
  <si>
    <t>Responsabile del Procedimento</t>
  </si>
  <si>
    <t>FINALITA'</t>
  </si>
  <si>
    <t>Conformità</t>
  </si>
  <si>
    <t xml:space="preserve">Priorità </t>
  </si>
  <si>
    <t>APPORTO DI CAPITALE PRIVATO - IMPORTO</t>
  </si>
  <si>
    <t xml:space="preserve">Urb </t>
  </si>
  <si>
    <t xml:space="preserve">Amb </t>
  </si>
  <si>
    <t>(S/N)</t>
  </si>
  <si>
    <t>TOTALI</t>
  </si>
  <si>
    <t>PROPONENTE</t>
  </si>
  <si>
    <t>RUP PROPOSTO</t>
  </si>
  <si>
    <t>RIFERIMENTI PROG.PRECEDENTE</t>
  </si>
  <si>
    <t>N.prog.</t>
  </si>
  <si>
    <t>Elenco proposte degli interventi 2022 - 2024</t>
  </si>
  <si>
    <t>No</t>
  </si>
  <si>
    <t>FILIPPO DEMMA</t>
  </si>
  <si>
    <t>POZZUOLI</t>
  </si>
  <si>
    <t>NA</t>
  </si>
  <si>
    <t>F89G17001180001</t>
  </si>
  <si>
    <t>P</t>
  </si>
  <si>
    <t>PARCO ARCHEOLOGICO DI CUMA</t>
  </si>
  <si>
    <t>Via Monte di Cuma, 1 – 80078 Pozzuoli (NA)</t>
  </si>
  <si>
    <t>S</t>
  </si>
  <si>
    <t>IM</t>
  </si>
  <si>
    <t>SI</t>
  </si>
  <si>
    <t>F87E19000980001</t>
  </si>
  <si>
    <t>BACOLI</t>
  </si>
  <si>
    <t>MUSEO ARCHEOLOGICO DEI CAMPI
FLEGREI NEL CASTELLO DI BAIA</t>
  </si>
  <si>
    <t>Via Castello N. 39 - 80070 Bacoli (NA)</t>
  </si>
  <si>
    <t>PIERFRANCESCO TALAMO</t>
  </si>
  <si>
    <t xml:space="preserve">PARCO ARCHEOLOGICO DI CUMA - ADEGUAMENTO E RIQUALIFICAZIONE, SISTEMAZIONE DEGLI ACCESSI, DEGLI EDIFICI DEMANIALI IN CONSEGNA AL MIBAC PER MIGLIORAMENTO ACCOGLIENZA E FRUIZIONE
</t>
  </si>
  <si>
    <t>MUSEO ARCHEOLOGICO DEI CAMPI FLEGREI NEL CASTELLO DI BAIA*VIA CASTELLO N. 39*EX POLVERIERA -  RIPRISTINO INTONACI, RIFACIMENTO IMPERMEABILIZZAZIONE, REALIZZAZIONE IMPIANTO ELETTRICO, COMPLETAMENTO VIDEOSORVEGLIANZA CON COLLEGAMENTO AL CAVEDIO E SALA DI REGIA, RESTAURO PARETI VERTICALI DEL CORTILE INTORNO ALL’EDIFICIO</t>
  </si>
  <si>
    <t>CPA</t>
  </si>
  <si>
    <t>MUSEO ARCHEOLOGICO DEI CAMPI FLEGREI NEL CASTELLO DI BAIA*VIA CASTELLO N. 39*DISERBO E SISTEMAZIONE DELLA RAMPA, MESSA IN SICUREZZA DEL COSTONE TUFACEO E DEI RESTI ARCHEOLOGICI, FUNZIONALIZZAZIONE PER LA FRUIZIONE</t>
  </si>
  <si>
    <t>F87E19000970001</t>
  </si>
  <si>
    <t>MUSEO ARCHEOLOGICO DEI CAMPI FLEGREI NEL CASTELLO DI BAIA*VIA CASTELLO N. 39* MANUTENZIONE ORDINARIA E STRAORDINARIA AREE VERDI, IMPIANTI IDRICI, SERVIZI IGIENICI, INFISSI, CANCELLI DI SICUREZZA. RACCOLTA RIFIUTI SPECAILI, DERATTIZZAZIONE, ADEGUAMENTO SEDI DI LAVORO.</t>
  </si>
  <si>
    <t>F87E19000960001</t>
  </si>
  <si>
    <t>MUSEO ARCHEOLOGICO DEI CAMPI FLEGREI NEL CASTELLO DI BAIA*VIA CASTELLO N. 39*PROGETTAZIONE, INSTALLAZIONE E INTEGRAZIONE DEI SISTEMI DI SICUREZZA CON PARTICOLARE RIFERIMENTO AGLI IMPIANTI TVCC ED AI SISTEMI DI CONTROLLO DEGLI ACCESSI</t>
  </si>
  <si>
    <t>COP</t>
  </si>
  <si>
    <t>F87C16000000001</t>
  </si>
  <si>
    <t>PARCO ARCHEOLOGICO DELLE TERME ROMANE DI BAIA</t>
  </si>
  <si>
    <t>ANGELA KLEIN</t>
  </si>
  <si>
    <t>via Sella di Baia, 22– 80070 Bacoli (NA)</t>
  </si>
  <si>
    <t>“MESSA IN SICUREZZA DELLE AREE A MAGGIORE CRITICITA' DEL PARCO ARCHEOLOGICO DELLE TERME DI BAIA”</t>
  </si>
  <si>
    <t>F85F19000870001</t>
  </si>
  <si>
    <t>PALAZZINA FERRETTI</t>
  </si>
  <si>
    <t>“LAVORI DI MESSA IN SICUREZZA DEL COSTONE A MARE DI PUNTA EPITAFFIO IN BACOLI (NA)”*VIA PUNTA EPITAFFIO*“LAVORI DI MESSA IN SICUREZZA DEL COSTONE A MARE DI PUNTA EPITAFFIO IN BACOLI (NA)”</t>
  </si>
  <si>
    <t>F87J21000040001</t>
  </si>
  <si>
    <t>F83G12000430001</t>
  </si>
  <si>
    <t>INTERVENTI DI COMPLETAMENTO RETE DI DISTRIBUZIONE IMPIANTO ELETTRICO ED ADEGUAMENTO QUADRI DI SEZIONAMENTO, GRUPPI DI CONTINUITÀ DEL MUSEO ARCHEOLOGICO DEI CAMPI FLEGREI NEL CASTELLO DI BAIA IN BACOLI (NA)</t>
  </si>
  <si>
    <t>Via monte grillo (Punta Epitaffio)</t>
  </si>
  <si>
    <t>F86J20003650001</t>
  </si>
  <si>
    <t>F86J20003670001</t>
  </si>
  <si>
    <t>ANFITEATRO FLAVIO</t>
  </si>
  <si>
    <t>N</t>
  </si>
  <si>
    <t>Corso Terracciano, 75 – 80078 Pozzuoli (NA)</t>
  </si>
  <si>
    <t>ANFITEATRO FLAVIO DI POZZUOLI -
RESTAURO, VALORIZZAZIONE PALAZZINA
DI INGRESSO E RIQUALIFICAZIONE
INGRESSO STORICO*CORSO NICOLA
TERRACCIANO N. 75*RESTURO,
VALORIZZAZIONE PALAZZINA DI
INGRESSO E RIQUALIFICAZIONE
INGRESSO STORICO</t>
  </si>
  <si>
    <t>MAPPATURA DEL RISCHIO SISMICO - RILIEVI, VERIFICHE STRUMENTALI E VERIFICA VULNERABILITÀ SISMICA DEL SITO ARCHEOLOGICO; IDENTIFICAZIONE LIVELLO DI VULNERABILITÀ ACCURATO PER LE AREE ARCHEOLOGICHE PRINCIPALI E PER LE SCARPATE DI SCAVO NECROPOLI VIA CELLE*VIA CELLE*RILIEVI, VERIFICHE STRUMENTALI E VERIFICA VULNERABILITÀ SISMICA DEL SITO ARCHEOLOGICO; IDENTIFICAZIONE LIVELLO DI VULNERABILITÀ ACCURATO PER LE AREE ARCHEOLOGICHE PRINCIPALI E PER LE SCARPATE DI SCAVO NECROPOLI VIA CELLE</t>
  </si>
  <si>
    <t>via Celle, 1 – 80078 Pozzuoli (NA)</t>
  </si>
  <si>
    <t>NECROPOLI VIA CELLE</t>
  </si>
  <si>
    <t>ANNALISA MANNA</t>
  </si>
  <si>
    <t>LAVORI DI EFFICIENTAMENTO ENERGETICO DELLA PALAZZINA FERRETTI  - PARCO ARCHEOLOGICO DELLE TERME DI BAIA</t>
  </si>
  <si>
    <t>F67E29000380006</t>
  </si>
  <si>
    <t>Via Lucullo, 94 80070</t>
  </si>
  <si>
    <t>PE</t>
  </si>
  <si>
    <t>PD</t>
  </si>
  <si>
    <t xml:space="preserve">1 e 7 </t>
  </si>
  <si>
    <t>ADN - COP</t>
  </si>
  <si>
    <t>1 e 5</t>
  </si>
  <si>
    <t>COSTONE A MARE DI PUNTA EPITAFFIO</t>
  </si>
  <si>
    <t xml:space="preserve">F29J16000380001 </t>
  </si>
  <si>
    <t>FSC CUMA SITI - TRASMISSIONE PROGETTO DEFINITIVO - "CITTÀ BASSA" DEL PARCO ARCHEOLOGICO DI CUMA, TEMPIO DI APOLLO E ANFITEATRO DI LITERNUM</t>
  </si>
  <si>
    <t xml:space="preserve">FSC POZZUOLI SITI - “MESSA IN SICUREZZA, RESTAURO, ADEGUAMENTO E VALORIZZAZIONE DEI SITI ARCHEOLOGICI NECROPOLI DI S. VITO, NECROPOLI DI VIA CELLE, MACELLUM/TEMPIO DI SERAPIDE E STADIO DI ANTONINO PIO - POZZUOLI”. </t>
  </si>
  <si>
    <t>FSC TERME DI BAIA - INTERVENTO di "MESSA IN SICUREZZA, RESTAURO E VALORIZZAZIONE DEL SITO ARCHEOLOGICO DELLE TERME DI BAIA (BACOLI - NA)</t>
  </si>
  <si>
    <t>FSC AMBITO BACOLI - MESSA IN SICUREZZA E RECUPERO DELLA GALLERIA DISMESSA DELLA LINEA FERROVIARIA “CUMANA” PER IL COLLEGAMENTO AL SITO BORBONICO CON SINUS BAIANUS E DI REALIZZAZIONE DEL PARCHEGGIO PAOLO DI TARSO (BACOLI – NA)”</t>
  </si>
  <si>
    <t>FSC AMBITO GIUGLIANO - INTERVENTO “RECUPERO E RIFUNZIONALIZZAZIONE DELL’APPRODO TURISTICO SUL LAGO PATRIA E DI SISTEMAZIONE DELLA VIA DOMIZIANA IN COLLEGAMENTO CON IL PARCO DI LITERNUM (GIUGLIANO IN CAMPANIA - NA)”</t>
  </si>
  <si>
    <t>FSC MONTE DI PROCIDA “INTERVENTO DI REALIZZAZIONE E RECUPERO DI UN PERCORSO DA PIAZZA SOVENTE A VIALE OLIMPICO, CON RIDEFINIZIONE DELLA PIAZZA SOVENTE PER UNA MIGLIORE ACCESSIBILITÀ ALLA NECROPOLI DI CAPPELLA. (MONTE DI PROCIDA- NA)”</t>
  </si>
  <si>
    <t>FSC AMBITO POZZUOLI - PARCO ARCHEOLOGICO DEI CAMPI FLEGREI - RESTAURO E VALORIZZAZIONE DEL PARCO TRAMITE INTERVENTI SULLE AREE ARCHEOLOGICHE E SULLA VIABILITA’ - AMBITO POZZUOLI. (POZZUOLI - NA)”</t>
  </si>
  <si>
    <t xml:space="preserve">PALAZZO DE FRAJA - MUSEO CITTÀ FLEGREA       </t>
  </si>
  <si>
    <t>GIUGLIANO IN CAMPANIA</t>
  </si>
  <si>
    <t>MONTE DI PROCIDA</t>
  </si>
  <si>
    <t>CPA - VAB</t>
  </si>
  <si>
    <t>FABIO PAGANO</t>
  </si>
  <si>
    <t>PP</t>
  </si>
  <si>
    <t>SF</t>
  </si>
  <si>
    <t>PE - lavori in corso di esecuzione</t>
  </si>
  <si>
    <t>PON CASTELLO: MUSEO ARCHEOLOGICO DEI CAMPI FLEGREI (CASTELLO DI BAIA: COMPLETAMENTO DEL RESTAURO E VALORIZZAZIONE DEL PADIGLIONE CAVALIERE)</t>
  </si>
  <si>
    <t xml:space="preserve">PON CUMA - “CUMA. UNA NUOVA FRUIZIONE DEL PARCO ARCHEOLOGICO - LAVORI DI RESTAURO E VALORIZZAZIONE” -  CUP F82C16000940006 </t>
  </si>
  <si>
    <t>INTERVENTO DI COMPLETAMENTO DEL PERCORSO DI VISITA DEL MUSEO ARCHEOLOGICO DEI CAMPI FLEGREI NEL CASTELLO DI BAIA E DI RECUPERO DEL ‘FORTE A MARE’ - BACOLI (NA)</t>
  </si>
  <si>
    <t xml:space="preserve">COMPLETAMENTO DELLA MESSA IN SICUREZZA, RESTAURO E VALORIZZAZIONE DEI SITI ARCHEOLOGICI DEL PARCO ARCHEOLOGICO DEI CAMPI FLEGREI IN BACOLI: ITINERARIO CENTRO STORICO ( ODEION-TOMBA DI AGRIPPINA, CENTO CAMERELLE - PISCINA MIRABILIS)  E ITINERARIO MISENO (TEATRO DIMISENO, SACELLO DEGLI AUGUSTALI E  GROTTA DELLA DRAGONARA).  </t>
  </si>
  <si>
    <t>PON ANFITEATRO - INTERVENTO “ANFITEATRO FLAVIO - INTERVENTI PER IL MIGLIORAMENTO DELL’ACCESSIBILITÀ E NUOVA FRUIZIONE - POZZUOLI - LAVORI DI RESTAURO E VALORIZZAZIONE”.</t>
  </si>
  <si>
    <t xml:space="preserve"> F82C16000870006</t>
  </si>
  <si>
    <t>F82C15001280007</t>
  </si>
  <si>
    <t>F82C16000940006</t>
  </si>
  <si>
    <t>F89G19000720006</t>
  </si>
  <si>
    <t>F87E19000920006</t>
  </si>
  <si>
    <t xml:space="preserve">NECROPOLI DI S. VITO, NECROPOLI DI VIA CELLE, MACELLUM/TEMPIO DI SERAPIDE E STADIO DI ANTONINO PIO - POZZUOLI”. </t>
  </si>
  <si>
    <t xml:space="preserve">PARCO ARCHEOLOGICO DELLE TERME DI BAIA </t>
  </si>
  <si>
    <t>GALLERIA DISMESSA DELLA LINEA FERROVIARIA “CUMANA” PER IL COLLEGAMENTO AL SITO BORBONICO CON SINUS BAIANUS</t>
  </si>
  <si>
    <t>GIUGLIANO - APPRODO TURISTICO SUL LAGO PATRIA</t>
  </si>
  <si>
    <t>ACCESSIBILITÀ ALLA NECROPOLI DI CAPPELLA</t>
  </si>
  <si>
    <t>PALAZZO DE FRAJA  - RIONE TERRA</t>
  </si>
  <si>
    <t>PALLAZZO DE FRAJA - MUSEO DELLA CITTA'</t>
  </si>
  <si>
    <t>PAOLO MASCILLI MIGLIORINI</t>
  </si>
  <si>
    <t>PAOLA BOVIER</t>
  </si>
  <si>
    <t>HOSEA SCELZA</t>
  </si>
  <si>
    <t>F29J16000380001</t>
  </si>
  <si>
    <t xml:space="preserve">FSC BACOLI SITI - MESSA  IN  SICUREZZA,  RESTAURO  E  VALORIZZAZIONE  DEI  SITI  ARCHEOLOGICI  IN  BACOLI DEL  PARCO  ARCHEOLOGICO  DEI  CAMPI  FLEGREI:  ITINERARIO  CENTRO  STORICO (ODEION-TOMBA  DI  AGRIPPINA,  CENTO  CAMERELLE  E  PISCINA  MIRABILIS)  E  ITINERARIO MISENO </t>
  </si>
  <si>
    <t xml:space="preserve">ODEION-TOMBA  DI  AGRIPPINA,  CENTO  CAMERELLE  E  PISCINA  MIRABILIS)  E  ITINERARIO MISENO </t>
  </si>
  <si>
    <t>F85F21002770001</t>
  </si>
  <si>
    <t>F85F21005080001</t>
  </si>
  <si>
    <t>F85F21002830001</t>
  </si>
  <si>
    <t>F85F21005090001</t>
  </si>
  <si>
    <t>F85F21005100001</t>
  </si>
  <si>
    <t>F85F21002790001</t>
  </si>
  <si>
    <t>Completamento dell’intervento di restauro dello Stadio di Antonino Pio: restauro, miglioramento sismico e valorizzazione della masseria ottocentesca sovrapposta all’ambulacro.</t>
  </si>
  <si>
    <t>Cuma - Risanamento strutturale della Crypta Romana</t>
  </si>
  <si>
    <t>Baia – Messa in sicurezza e restauro con recupero paesaggistico dei versanti presso il Tempio di Diana</t>
  </si>
  <si>
    <t>Baia – Messa in sicurezza, restauro e valorizzazione del Tempio di Venere</t>
  </si>
  <si>
    <t>Cuma - Completamento del recupero strutturale e funzionale della Masseria del Belvedere e della Torre Bizantina</t>
  </si>
  <si>
    <t>STADIO ANTONINO PIO</t>
  </si>
  <si>
    <r>
      <t>Anfiteatro flavio - Pozzuoli (NA) - Comp</t>
    </r>
    <r>
      <rPr>
        <sz val="8"/>
        <color indexed="8"/>
        <rFont val="Tahoma"/>
        <family val="2"/>
      </rPr>
      <t>letamento del percorso di visita mediante interventi di restauro, valorizzazione e fruizione. Settore nord ovest</t>
    </r>
  </si>
  <si>
    <t>F83D21013590001</t>
  </si>
  <si>
    <t>PARCO SOMMERSO DI BAIA</t>
  </si>
  <si>
    <t>Parco sommerso di Baia. Interventi di recupero ambientale e conservazione programmata</t>
  </si>
  <si>
    <t>F79D22000400001</t>
  </si>
  <si>
    <t>PREVENZIONE E CONTROLLO DEL RISCHIO SISMICO ED IDROGEOLOGICO DEL PATRIMONIO CULTURALE DEL PARCO ARCHEOLOGICO DEI CAMPI FLEGREI: PIANO DI MONITORAGGIO E PROTOCOLLI DI INTERVENTO</t>
  </si>
  <si>
    <t>2 e 5</t>
  </si>
  <si>
    <t>F89D22000810001</t>
  </si>
  <si>
    <t>POZZUOLI / BACOLI / GIUGLIANO IN CAMPANIA / QUARTO</t>
  </si>
  <si>
    <t>PARCO ARCHEOLOGICO DEI CAMPI FLEGREI</t>
  </si>
  <si>
    <t>MACELLUM. COMPLETAMENTO DELLA MESSA IN SICUREZZA, RESTAURO, ADEGUAMENTO E VALORIZZAZIONE DEL SITO ARCHEOLOGICO. INTERVENTO SULLE TRE COLONNE, CORTE PAVIMENTALE E TABERNE OLTRE LA REALIZZAZIONE DI UN LAPIDARIUM/EXHIBITION.</t>
  </si>
  <si>
    <t>TEMPIO DI SERAPIDE</t>
  </si>
  <si>
    <t>F89D22000820001</t>
  </si>
  <si>
    <t>MESSA IN SICUREZZA DEL COSTONE ROCCIOSO E RESTAURO DELLE MURA ORIENTALI DELL’ACROPOLI DI CUMA</t>
  </si>
  <si>
    <t>3 e 5</t>
  </si>
  <si>
    <t>4 e 5</t>
  </si>
  <si>
    <t>F89D22002550001</t>
  </si>
  <si>
    <t>Intervento di messa in
sicurezza e restauro settori di Mercurio e Sosandra nel Parco archeologico delle Terme Romane di
Baia nel Comune di Bacoli (NA).”</t>
  </si>
  <si>
    <t>F73G21000960006</t>
  </si>
  <si>
    <t>5 e 5</t>
  </si>
  <si>
    <t xml:space="preserve">PE </t>
  </si>
  <si>
    <t xml:space="preserve">PE - </t>
  </si>
  <si>
    <t>PE in fase di inizio lavori</t>
  </si>
  <si>
    <t>PE (lavori in corso)</t>
  </si>
  <si>
    <t>PE in corso di verifica</t>
  </si>
  <si>
    <t>PE (In corso di aggiudicazione dei lavori)</t>
  </si>
  <si>
    <t>PROGETTO “Strategie, progetti e interventi per un parco green. Miglioramento delle modalità di fruizione attraverso interventi per la sostenibilità" - pnrrr efficientamento</t>
  </si>
  <si>
    <t xml:space="preserve"> ODEION-TOMBA DI AGRIPPINA, CENTO CAMERELLE - PISCINA MIRABILIS)  E ITINERARIO MISENO (TEATRO DIMISENO, SACELLO DEGLI AUGUSTALI E  GROTTA DELLA DRAGONARA).   PON RIPROGRAMMAZIONE</t>
  </si>
  <si>
    <t>MUSEO ARCHEOLOGICO DEI CAMPI
FLEGREI NEL CASTELLO DI BAIA - PON RIPROGRAMMAZIONE</t>
  </si>
  <si>
    <t>Elenco proposte degli interventi 2023 - 2025</t>
  </si>
  <si>
    <t>N.  INTERVENTO CUI</t>
  </si>
  <si>
    <t>952349406331-2022-00001</t>
  </si>
  <si>
    <t>952349406331-2022-00002</t>
  </si>
  <si>
    <t>952349406331-2022-00003</t>
  </si>
  <si>
    <t>952349406331-2022-00004</t>
  </si>
  <si>
    <t>952349406331-2022-00005</t>
  </si>
  <si>
    <t>952349406331-2022-00006</t>
  </si>
  <si>
    <t>952349406331-2022-00007</t>
  </si>
  <si>
    <t>952349406331-2022-00008</t>
  </si>
  <si>
    <t>952349406331-2022-00009</t>
  </si>
  <si>
    <t>952349406331-2022-00010</t>
  </si>
  <si>
    <t>952349406331-2022-00011</t>
  </si>
  <si>
    <t>952349406331-2022-00012</t>
  </si>
  <si>
    <t>952349406331-2022-00013</t>
  </si>
  <si>
    <t>952349406331-2022-00014</t>
  </si>
  <si>
    <t>952349406331-2022-00015</t>
  </si>
  <si>
    <t>952349406331-2022-00016</t>
  </si>
  <si>
    <t>952349406331-2022-00017</t>
  </si>
  <si>
    <t>952349406331-2022-00018</t>
  </si>
  <si>
    <t>952349406331-2022-00019</t>
  </si>
  <si>
    <t>952349406331-2022-00020</t>
  </si>
  <si>
    <t>952349406331-2022-00021</t>
  </si>
  <si>
    <t>952349406331-2022-00022</t>
  </si>
  <si>
    <t>952349406331-2022-00023</t>
  </si>
  <si>
    <t>952349406331-2022-00024</t>
  </si>
  <si>
    <t>952349406331-2022-00025</t>
  </si>
  <si>
    <t>Cod. interno amministrazione</t>
  </si>
  <si>
    <t>00001</t>
  </si>
  <si>
    <t>00002</t>
  </si>
  <si>
    <t>00003</t>
  </si>
  <si>
    <t>00004</t>
  </si>
  <si>
    <t>00005</t>
  </si>
  <si>
    <t>00006</t>
  </si>
  <si>
    <t>00007</t>
  </si>
  <si>
    <t>00008</t>
  </si>
  <si>
    <t>00009</t>
  </si>
  <si>
    <t>00010</t>
  </si>
  <si>
    <t>00011</t>
  </si>
  <si>
    <t>00012</t>
  </si>
  <si>
    <t>00013</t>
  </si>
  <si>
    <t>00014</t>
  </si>
  <si>
    <t>00015</t>
  </si>
  <si>
    <t>00016</t>
  </si>
  <si>
    <t>00017</t>
  </si>
  <si>
    <t>00018</t>
  </si>
  <si>
    <t>00019</t>
  </si>
  <si>
    <t>00020</t>
  </si>
  <si>
    <t>00021</t>
  </si>
  <si>
    <t>00022</t>
  </si>
  <si>
    <t>00023</t>
  </si>
  <si>
    <t>00024</t>
  </si>
  <si>
    <t>00025</t>
  </si>
  <si>
    <t>952349406331-2022-00026</t>
  </si>
  <si>
    <t>952349406331-2022-00027</t>
  </si>
  <si>
    <t>952349406331-2022-00028</t>
  </si>
  <si>
    <t>952349406331-2022-00029</t>
  </si>
  <si>
    <t>952349406331-2022-00030</t>
  </si>
  <si>
    <t>952349406331-2022-00031</t>
  </si>
  <si>
    <t>952349406331-2022-00032</t>
  </si>
  <si>
    <t>952349406331-2022-00033</t>
  </si>
  <si>
    <t>952349406331-2022-00034</t>
  </si>
  <si>
    <t>952349406331-2022-00035</t>
  </si>
  <si>
    <t>952349406331-2022-00036</t>
  </si>
  <si>
    <t>952349406331-2022-00037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</si>
</sst>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0000"/>
    <numFmt numFmtId="175" formatCode="000000"/>
    <numFmt numFmtId="176" formatCode="#,##0.000"/>
    <numFmt numFmtId="177" formatCode="_-* #,##0.00_-;\-* #,##0.00_-;_-* &quot;-&quot;_-;_-@_-"/>
    <numFmt numFmtId="178" formatCode="_-[$€]\ * #,##0.00_-;\-[$€]\ * #,##0.00_-;_-[$€]\ * &quot;-&quot;??_-;_-@_-"/>
    <numFmt numFmtId="179" formatCode="#,##0.00_ ;\-#,##0.00\ "/>
    <numFmt numFmtId="180" formatCode="[$€-2]\ #,##0.00"/>
    <numFmt numFmtId="181" formatCode="_-* #,##0.000_-;\-* #,##0.000_-;_-* &quot;-&quot;??_-;_-@_-"/>
    <numFmt numFmtId="182" formatCode="#,##0.00_ ;[Red]\-#,##0.00\ 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\ \€"/>
    <numFmt numFmtId="188" formatCode="&quot;Attivo&quot;;&quot;Attivo&quot;;&quot;Inattivo&quot;"/>
    <numFmt numFmtId="189" formatCode="[$€-2]\ #,##0.00;[Red]\-[$€-2]\ #,##0.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9"/>
      <name val="Helv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47"/>
      </left>
      <right style="double">
        <color indexed="47"/>
      </right>
      <top style="double">
        <color indexed="47"/>
      </top>
      <bottom style="double">
        <color indexed="47"/>
      </bottom>
    </border>
    <border>
      <left style="double">
        <color indexed="47"/>
      </left>
      <right style="double">
        <color indexed="47"/>
      </right>
      <top>
        <color indexed="63"/>
      </top>
      <bottom style="double">
        <color indexed="47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0" borderId="0">
      <alignment/>
      <protection locked="0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" fillId="0" borderId="0">
      <alignment/>
      <protection/>
    </xf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>
      <alignment horizontal="justify" vertical="center"/>
      <protection/>
    </xf>
    <xf numFmtId="0" fontId="0" fillId="0" borderId="0" applyNumberFormat="0">
      <alignment horizontal="justify" vertical="center"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75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0" fontId="24" fillId="0" borderId="11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175" fontId="0" fillId="0" borderId="11" xfId="0" applyNumberFormat="1" applyFont="1" applyFill="1" applyBorder="1" applyAlignment="1">
      <alignment horizontal="center" vertical="center"/>
    </xf>
    <xf numFmtId="175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right" vertical="center" wrapText="1"/>
    </xf>
    <xf numFmtId="0" fontId="0" fillId="24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9" fillId="0" borderId="12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5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26" fillId="0" borderId="0" xfId="0" applyFont="1" applyFill="1" applyAlignment="1">
      <alignment horizontal="right"/>
    </xf>
    <xf numFmtId="4" fontId="26" fillId="0" borderId="14" xfId="0" applyNumberFormat="1" applyFont="1" applyFill="1" applyBorder="1" applyAlignment="1">
      <alignment horizontal="right"/>
    </xf>
    <xf numFmtId="49" fontId="0" fillId="0" borderId="11" xfId="54" applyNumberFormat="1" applyFont="1" applyFill="1" applyBorder="1" applyAlignment="1">
      <alignment horizontal="center" vertical="center"/>
      <protection/>
    </xf>
    <xf numFmtId="0" fontId="23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5" borderId="12" xfId="56" applyFont="1" applyFill="1" applyBorder="1" applyAlignment="1">
      <alignment horizontal="center" vertical="center" wrapText="1"/>
      <protection/>
    </xf>
    <xf numFmtId="0" fontId="0" fillId="5" borderId="13" xfId="56" applyFont="1" applyFill="1" applyBorder="1" applyAlignment="1">
      <alignment horizontal="center" vertical="center" wrapText="1"/>
      <protection/>
    </xf>
    <xf numFmtId="0" fontId="0" fillId="5" borderId="15" xfId="56" applyFont="1" applyFill="1" applyBorder="1" applyAlignment="1">
      <alignment horizontal="center" vertical="center" wrapText="1"/>
      <protection/>
    </xf>
    <xf numFmtId="0" fontId="0" fillId="5" borderId="16" xfId="56" applyFont="1" applyFill="1" applyBorder="1" applyAlignment="1">
      <alignment horizontal="center" vertical="center" wrapText="1"/>
      <protection/>
    </xf>
    <xf numFmtId="0" fontId="22" fillId="0" borderId="17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22" fillId="0" borderId="17" xfId="0" applyFont="1" applyFill="1" applyBorder="1" applyAlignment="1">
      <alignment horizontal="left"/>
    </xf>
    <xf numFmtId="0" fontId="22" fillId="0" borderId="18" xfId="0" applyFont="1" applyFill="1" applyBorder="1" applyAlignment="1">
      <alignment horizontal="left"/>
    </xf>
    <xf numFmtId="0" fontId="22" fillId="0" borderId="19" xfId="0" applyFont="1" applyFill="1" applyBorder="1" applyAlignment="1">
      <alignment horizontal="left"/>
    </xf>
  </cellXfs>
  <cellStyles count="6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Default" xfId="44"/>
    <cellStyle name="Euro" xfId="45"/>
    <cellStyle name="Euro 2" xfId="46"/>
    <cellStyle name="Excel Built-in Normal" xfId="47"/>
    <cellStyle name="Input" xfId="48"/>
    <cellStyle name="Comma" xfId="49"/>
    <cellStyle name="Comma [0]" xfId="50"/>
    <cellStyle name="Migliaia 2" xfId="51"/>
    <cellStyle name="Migliaia 2 2" xfId="52"/>
    <cellStyle name="Neutrale" xfId="53"/>
    <cellStyle name="Normale 2" xfId="54"/>
    <cellStyle name="Normale 3" xfId="55"/>
    <cellStyle name="Normale_Dati" xfId="56"/>
    <cellStyle name="Nota" xfId="57"/>
    <cellStyle name="Nota 2" xfId="58"/>
    <cellStyle name="Output" xfId="59"/>
    <cellStyle name="Percent" xfId="60"/>
    <cellStyle name="testo" xfId="61"/>
    <cellStyle name="testo 2" xfId="62"/>
    <cellStyle name="Testo avviso" xfId="63"/>
    <cellStyle name="Testo descrittivo" xfId="64"/>
    <cellStyle name="Titolo" xfId="65"/>
    <cellStyle name="Titolo 1" xfId="66"/>
    <cellStyle name="Titolo 2" xfId="67"/>
    <cellStyle name="Titolo 3" xfId="68"/>
    <cellStyle name="Titolo 4" xfId="69"/>
    <cellStyle name="Totale" xfId="70"/>
    <cellStyle name="Valore non valido" xfId="71"/>
    <cellStyle name="Valore valido" xfId="72"/>
    <cellStyle name="Currency" xfId="73"/>
    <cellStyle name="Currency [0]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B65"/>
  <sheetViews>
    <sheetView showGridLines="0" view="pageBreakPreview" zoomScaleSheetLayoutView="100" workbookViewId="0" topLeftCell="A1">
      <selection activeCell="A3" sqref="A3:B5"/>
    </sheetView>
  </sheetViews>
  <sheetFormatPr defaultColWidth="9.140625" defaultRowHeight="12.75"/>
  <cols>
    <col min="1" max="1" width="25.140625" style="1" customWidth="1"/>
    <col min="2" max="2" width="13.421875" style="1" customWidth="1"/>
    <col min="3" max="3" width="11.140625" style="1" customWidth="1"/>
    <col min="4" max="4" width="17.7109375" style="2" customWidth="1"/>
    <col min="5" max="5" width="18.7109375" style="2" customWidth="1"/>
    <col min="6" max="6" width="4.8515625" style="2" customWidth="1"/>
    <col min="7" max="7" width="33.28125" style="2" customWidth="1"/>
    <col min="8" max="8" width="26.28125" style="2" customWidth="1"/>
    <col min="9" max="10" width="9.28125" style="2" customWidth="1"/>
    <col min="11" max="11" width="42.421875" style="2" customWidth="1"/>
    <col min="12" max="12" width="10.57421875" style="2" customWidth="1"/>
    <col min="13" max="14" width="13.140625" style="2" customWidth="1"/>
    <col min="15" max="15" width="16.8515625" style="2" customWidth="1"/>
    <col min="16" max="16" width="17.00390625" style="2" customWidth="1"/>
    <col min="17" max="17" width="17.7109375" style="2" customWidth="1"/>
    <col min="18" max="18" width="15.00390625" style="3" customWidth="1"/>
    <col min="19" max="19" width="32.421875" style="2" customWidth="1"/>
    <col min="20" max="20" width="17.57421875" style="2" customWidth="1"/>
    <col min="21" max="22" width="9.140625" style="2" customWidth="1"/>
    <col min="23" max="23" width="11.421875" style="2" customWidth="1"/>
    <col min="24" max="24" width="16.421875" style="2" customWidth="1"/>
    <col min="25" max="25" width="11.7109375" style="2" hidden="1" customWidth="1"/>
    <col min="26" max="26" width="9.7109375" style="2" hidden="1" customWidth="1"/>
    <col min="27" max="27" width="16.57421875" style="2" hidden="1" customWidth="1"/>
    <col min="28" max="28" width="0" style="2" hidden="1" customWidth="1"/>
    <col min="29" max="16384" width="9.140625" style="2" customWidth="1"/>
  </cols>
  <sheetData>
    <row r="1" spans="1:3" ht="20.25">
      <c r="A1" s="4"/>
      <c r="B1" s="4"/>
      <c r="C1" s="4"/>
    </row>
    <row r="2" spans="1:28" ht="20.25">
      <c r="A2" s="51" t="s">
        <v>163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3"/>
    </row>
    <row r="3" spans="1:28" ht="12.75" customHeight="1">
      <c r="A3" s="47" t="s">
        <v>164</v>
      </c>
      <c r="B3" s="48" t="s">
        <v>190</v>
      </c>
      <c r="C3" s="47" t="s">
        <v>0</v>
      </c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7" t="s">
        <v>7</v>
      </c>
      <c r="K3" s="47" t="s">
        <v>8</v>
      </c>
      <c r="L3" s="47" t="s">
        <v>9</v>
      </c>
      <c r="M3" s="47" t="s">
        <v>10</v>
      </c>
      <c r="N3" s="47" t="s">
        <v>11</v>
      </c>
      <c r="O3" s="47">
        <v>2023</v>
      </c>
      <c r="P3" s="47">
        <v>2024</v>
      </c>
      <c r="Q3" s="47">
        <v>2025</v>
      </c>
      <c r="R3" s="47" t="s">
        <v>12</v>
      </c>
      <c r="S3" s="47" t="s">
        <v>13</v>
      </c>
      <c r="T3" s="47" t="s">
        <v>14</v>
      </c>
      <c r="U3" s="47" t="s">
        <v>15</v>
      </c>
      <c r="V3" s="47"/>
      <c r="W3" s="47" t="s">
        <v>16</v>
      </c>
      <c r="X3" s="47" t="s">
        <v>17</v>
      </c>
      <c r="Y3" s="54"/>
      <c r="Z3" s="55"/>
      <c r="AA3" s="55"/>
      <c r="AB3" s="56"/>
    </row>
    <row r="4" spans="1:28" ht="12.75">
      <c r="A4" s="47"/>
      <c r="B4" s="49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 t="s">
        <v>18</v>
      </c>
      <c r="V4" s="47" t="s">
        <v>19</v>
      </c>
      <c r="W4" s="47"/>
      <c r="X4" s="47"/>
      <c r="Y4" s="57"/>
      <c r="Z4" s="58"/>
      <c r="AA4" s="58"/>
      <c r="AB4" s="59"/>
    </row>
    <row r="5" spans="1:28" ht="25.5" customHeight="1" thickBot="1">
      <c r="A5" s="47"/>
      <c r="B5" s="50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 t="s">
        <v>20</v>
      </c>
      <c r="V5" s="47" t="s">
        <v>20</v>
      </c>
      <c r="W5" s="47"/>
      <c r="X5" s="47"/>
      <c r="Y5" s="37" t="s">
        <v>22</v>
      </c>
      <c r="Z5" s="38" t="s">
        <v>23</v>
      </c>
      <c r="AA5" s="39" t="s">
        <v>24</v>
      </c>
      <c r="AB5" s="39" t="s">
        <v>25</v>
      </c>
    </row>
    <row r="6" spans="1:28" ht="66.75" customHeight="1" thickBot="1" thickTop="1">
      <c r="A6" s="43" t="s">
        <v>165</v>
      </c>
      <c r="B6" s="43" t="s">
        <v>191</v>
      </c>
      <c r="C6" s="19" t="s">
        <v>32</v>
      </c>
      <c r="D6" s="17" t="s">
        <v>60</v>
      </c>
      <c r="E6" s="17" t="s">
        <v>39</v>
      </c>
      <c r="F6" s="19" t="s">
        <v>30</v>
      </c>
      <c r="G6" s="12" t="s">
        <v>82</v>
      </c>
      <c r="H6" s="19" t="s">
        <v>63</v>
      </c>
      <c r="I6" s="15" t="s">
        <v>35</v>
      </c>
      <c r="J6" s="15" t="s">
        <v>36</v>
      </c>
      <c r="K6" s="16" t="s">
        <v>59</v>
      </c>
      <c r="L6" s="16">
        <v>5</v>
      </c>
      <c r="M6" s="16" t="s">
        <v>27</v>
      </c>
      <c r="N6" s="16" t="s">
        <v>77</v>
      </c>
      <c r="O6" s="28">
        <v>1750313.55</v>
      </c>
      <c r="P6" s="28"/>
      <c r="Q6" s="28"/>
      <c r="R6" s="28">
        <f>O6+P6+Q6</f>
        <v>1750313.55</v>
      </c>
      <c r="S6" s="17" t="s">
        <v>28</v>
      </c>
      <c r="T6" s="19" t="s">
        <v>45</v>
      </c>
      <c r="U6" s="19" t="s">
        <v>37</v>
      </c>
      <c r="V6" s="19" t="s">
        <v>37</v>
      </c>
      <c r="W6" s="29">
        <v>1</v>
      </c>
      <c r="X6" s="28">
        <v>0</v>
      </c>
      <c r="Y6" s="37"/>
      <c r="Z6" s="38"/>
      <c r="AA6" s="39"/>
      <c r="AB6" s="39"/>
    </row>
    <row r="7" spans="1:28" ht="75" customHeight="1" thickBot="1" thickTop="1">
      <c r="A7" s="43" t="s">
        <v>166</v>
      </c>
      <c r="B7" s="43" t="s">
        <v>192</v>
      </c>
      <c r="C7" s="19" t="s">
        <v>32</v>
      </c>
      <c r="D7" s="17" t="s">
        <v>61</v>
      </c>
      <c r="E7" s="17" t="s">
        <v>39</v>
      </c>
      <c r="F7" s="19" t="s">
        <v>30</v>
      </c>
      <c r="G7" s="12" t="s">
        <v>40</v>
      </c>
      <c r="H7" s="12" t="s">
        <v>41</v>
      </c>
      <c r="I7" s="15" t="s">
        <v>35</v>
      </c>
      <c r="J7" s="15" t="s">
        <v>36</v>
      </c>
      <c r="K7" s="16" t="s">
        <v>62</v>
      </c>
      <c r="L7" s="16">
        <v>3</v>
      </c>
      <c r="M7" s="16" t="s">
        <v>27</v>
      </c>
      <c r="N7" s="16" t="s">
        <v>98</v>
      </c>
      <c r="O7" s="28">
        <v>309848.77</v>
      </c>
      <c r="P7" s="28">
        <v>0</v>
      </c>
      <c r="Q7" s="28">
        <v>0</v>
      </c>
      <c r="R7" s="28">
        <f>O7+P7+Q7</f>
        <v>309848.77</v>
      </c>
      <c r="S7" s="17" t="s">
        <v>42</v>
      </c>
      <c r="T7" s="19" t="s">
        <v>80</v>
      </c>
      <c r="U7" s="19" t="s">
        <v>37</v>
      </c>
      <c r="V7" s="19" t="s">
        <v>37</v>
      </c>
      <c r="W7" s="29">
        <v>1</v>
      </c>
      <c r="X7" s="28">
        <v>0</v>
      </c>
      <c r="Y7" s="37"/>
      <c r="Z7" s="38"/>
      <c r="AA7" s="39"/>
      <c r="AB7" s="39"/>
    </row>
    <row r="8" spans="1:28" ht="67.5" customHeight="1" thickBot="1" thickTop="1">
      <c r="A8" s="43" t="s">
        <v>167</v>
      </c>
      <c r="B8" s="43" t="s">
        <v>193</v>
      </c>
      <c r="C8" s="19" t="s">
        <v>32</v>
      </c>
      <c r="D8" s="17" t="s">
        <v>31</v>
      </c>
      <c r="E8" s="17" t="s">
        <v>29</v>
      </c>
      <c r="F8" s="18" t="s">
        <v>30</v>
      </c>
      <c r="G8" s="15" t="s">
        <v>33</v>
      </c>
      <c r="H8" s="15" t="s">
        <v>34</v>
      </c>
      <c r="I8" s="15" t="s">
        <v>35</v>
      </c>
      <c r="J8" s="15" t="s">
        <v>36</v>
      </c>
      <c r="K8" s="16" t="s">
        <v>43</v>
      </c>
      <c r="L8" s="16">
        <v>5</v>
      </c>
      <c r="M8" s="16" t="s">
        <v>27</v>
      </c>
      <c r="N8" s="16" t="s">
        <v>78</v>
      </c>
      <c r="O8" s="28">
        <v>1265670.27</v>
      </c>
      <c r="P8" s="28">
        <v>0</v>
      </c>
      <c r="Q8" s="28">
        <v>0</v>
      </c>
      <c r="R8" s="28">
        <f>O8+P8+Q8</f>
        <v>1265670.27</v>
      </c>
      <c r="S8" s="17" t="s">
        <v>28</v>
      </c>
      <c r="T8" s="18" t="s">
        <v>45</v>
      </c>
      <c r="U8" s="18" t="s">
        <v>37</v>
      </c>
      <c r="V8" s="18" t="s">
        <v>37</v>
      </c>
      <c r="W8" s="29">
        <v>1</v>
      </c>
      <c r="X8" s="28">
        <v>0</v>
      </c>
      <c r="Y8" s="33"/>
      <c r="Z8" s="34"/>
      <c r="AA8" s="33"/>
      <c r="AB8" s="35"/>
    </row>
    <row r="9" spans="1:28" ht="91.5" thickBot="1" thickTop="1">
      <c r="A9" s="43" t="s">
        <v>168</v>
      </c>
      <c r="B9" s="43" t="s">
        <v>194</v>
      </c>
      <c r="C9" s="19" t="s">
        <v>32</v>
      </c>
      <c r="D9" s="17" t="s">
        <v>38</v>
      </c>
      <c r="E9" s="17" t="s">
        <v>39</v>
      </c>
      <c r="F9" s="22" t="s">
        <v>30</v>
      </c>
      <c r="G9" s="12" t="s">
        <v>40</v>
      </c>
      <c r="H9" s="12" t="s">
        <v>41</v>
      </c>
      <c r="I9" s="12" t="s">
        <v>35</v>
      </c>
      <c r="J9" s="12" t="s">
        <v>36</v>
      </c>
      <c r="K9" s="16" t="s">
        <v>44</v>
      </c>
      <c r="L9" s="13">
        <v>2</v>
      </c>
      <c r="M9" s="13" t="s">
        <v>27</v>
      </c>
      <c r="N9" s="16" t="s">
        <v>96</v>
      </c>
      <c r="O9" s="31">
        <v>582461.28</v>
      </c>
      <c r="P9" s="31">
        <v>0</v>
      </c>
      <c r="Q9" s="31">
        <v>0</v>
      </c>
      <c r="R9" s="31">
        <f>O9+P9+Q9</f>
        <v>582461.28</v>
      </c>
      <c r="S9" s="17" t="s">
        <v>42</v>
      </c>
      <c r="T9" s="18" t="s">
        <v>45</v>
      </c>
      <c r="U9" s="18" t="s">
        <v>37</v>
      </c>
      <c r="V9" s="18" t="s">
        <v>37</v>
      </c>
      <c r="W9" s="29">
        <v>2</v>
      </c>
      <c r="X9" s="31">
        <v>0</v>
      </c>
      <c r="Y9" s="33"/>
      <c r="Z9" s="34"/>
      <c r="AA9" s="33"/>
      <c r="AB9" s="35"/>
    </row>
    <row r="10" spans="1:28" ht="60" customHeight="1" thickBot="1" thickTop="1">
      <c r="A10" s="43" t="s">
        <v>169</v>
      </c>
      <c r="B10" s="43" t="s">
        <v>195</v>
      </c>
      <c r="C10" s="19" t="s">
        <v>32</v>
      </c>
      <c r="D10" s="17" t="s">
        <v>47</v>
      </c>
      <c r="E10" s="17" t="s">
        <v>39</v>
      </c>
      <c r="F10" s="22" t="s">
        <v>30</v>
      </c>
      <c r="G10" s="12" t="s">
        <v>40</v>
      </c>
      <c r="H10" s="12" t="s">
        <v>41</v>
      </c>
      <c r="I10" s="12" t="s">
        <v>35</v>
      </c>
      <c r="J10" s="12" t="s">
        <v>36</v>
      </c>
      <c r="K10" s="16" t="s">
        <v>46</v>
      </c>
      <c r="L10" s="13">
        <v>5</v>
      </c>
      <c r="M10" s="13" t="s">
        <v>27</v>
      </c>
      <c r="N10" s="16" t="s">
        <v>77</v>
      </c>
      <c r="O10" s="31">
        <v>611960</v>
      </c>
      <c r="P10" s="31">
        <v>1857540</v>
      </c>
      <c r="Q10" s="31">
        <v>0</v>
      </c>
      <c r="R10" s="31">
        <f>O10+P10+Q10</f>
        <v>2469500</v>
      </c>
      <c r="S10" s="17" t="s">
        <v>42</v>
      </c>
      <c r="T10" s="18" t="s">
        <v>45</v>
      </c>
      <c r="U10" s="18" t="s">
        <v>37</v>
      </c>
      <c r="V10" s="18" t="s">
        <v>37</v>
      </c>
      <c r="W10" s="29">
        <v>1</v>
      </c>
      <c r="X10" s="31">
        <v>0</v>
      </c>
      <c r="Y10" s="33"/>
      <c r="Z10" s="34"/>
      <c r="AA10" s="33"/>
      <c r="AB10" s="35"/>
    </row>
    <row r="11" spans="1:28" ht="66.75" customHeight="1" thickBot="1" thickTop="1">
      <c r="A11" s="43" t="s">
        <v>170</v>
      </c>
      <c r="B11" s="43" t="s">
        <v>196</v>
      </c>
      <c r="C11" s="19" t="s">
        <v>32</v>
      </c>
      <c r="D11" s="17" t="s">
        <v>49</v>
      </c>
      <c r="E11" s="17" t="s">
        <v>39</v>
      </c>
      <c r="F11" s="22" t="s">
        <v>30</v>
      </c>
      <c r="G11" s="12" t="s">
        <v>40</v>
      </c>
      <c r="H11" s="12" t="s">
        <v>41</v>
      </c>
      <c r="I11" s="12" t="s">
        <v>35</v>
      </c>
      <c r="J11" s="12" t="s">
        <v>36</v>
      </c>
      <c r="K11" s="16" t="s">
        <v>48</v>
      </c>
      <c r="L11" s="13">
        <v>5</v>
      </c>
      <c r="M11" s="13" t="s">
        <v>27</v>
      </c>
      <c r="N11" s="13" t="s">
        <v>154</v>
      </c>
      <c r="O11" s="31">
        <v>1044953.41</v>
      </c>
      <c r="P11" s="31">
        <v>0</v>
      </c>
      <c r="Q11" s="31">
        <v>0</v>
      </c>
      <c r="R11" s="31">
        <v>986535.36</v>
      </c>
      <c r="S11" s="17" t="s">
        <v>42</v>
      </c>
      <c r="T11" s="18" t="s">
        <v>45</v>
      </c>
      <c r="U11" s="18" t="s">
        <v>37</v>
      </c>
      <c r="V11" s="18" t="s">
        <v>37</v>
      </c>
      <c r="W11" s="29">
        <v>1</v>
      </c>
      <c r="X11" s="31">
        <v>0</v>
      </c>
      <c r="Y11" s="33"/>
      <c r="Z11" s="34"/>
      <c r="AA11" s="33"/>
      <c r="AB11" s="35"/>
    </row>
    <row r="12" spans="1:28" ht="69" customHeight="1" thickBot="1" thickTop="1">
      <c r="A12" s="43" t="s">
        <v>171</v>
      </c>
      <c r="B12" s="43" t="s">
        <v>197</v>
      </c>
      <c r="C12" s="19" t="s">
        <v>32</v>
      </c>
      <c r="D12" s="17" t="s">
        <v>52</v>
      </c>
      <c r="E12" s="17" t="s">
        <v>39</v>
      </c>
      <c r="F12" s="22" t="s">
        <v>30</v>
      </c>
      <c r="G12" s="12" t="s">
        <v>40</v>
      </c>
      <c r="H12" s="12" t="s">
        <v>41</v>
      </c>
      <c r="I12" s="12" t="s">
        <v>35</v>
      </c>
      <c r="J12" s="12" t="s">
        <v>36</v>
      </c>
      <c r="K12" s="16" t="s">
        <v>50</v>
      </c>
      <c r="L12" s="13">
        <v>5</v>
      </c>
      <c r="M12" s="13" t="s">
        <v>27</v>
      </c>
      <c r="N12" s="13" t="s">
        <v>155</v>
      </c>
      <c r="O12" s="31">
        <v>513938.56</v>
      </c>
      <c r="P12" s="31">
        <v>0</v>
      </c>
      <c r="Q12" s="31">
        <v>0</v>
      </c>
      <c r="R12" s="31">
        <f aca="true" t="shared" si="0" ref="R12:R18">O12+P12+Q12</f>
        <v>513938.56</v>
      </c>
      <c r="S12" s="17" t="s">
        <v>42</v>
      </c>
      <c r="T12" s="18" t="s">
        <v>51</v>
      </c>
      <c r="U12" s="18" t="s">
        <v>37</v>
      </c>
      <c r="V12" s="18" t="s">
        <v>37</v>
      </c>
      <c r="W12" s="29">
        <v>1</v>
      </c>
      <c r="X12" s="14">
        <v>0</v>
      </c>
      <c r="Y12" s="33"/>
      <c r="Z12" s="34"/>
      <c r="AA12" s="33"/>
      <c r="AB12" s="35"/>
    </row>
    <row r="13" spans="1:28" s="25" customFormat="1" ht="35.25" thickBot="1" thickTop="1">
      <c r="A13" s="43" t="s">
        <v>172</v>
      </c>
      <c r="B13" s="43" t="s">
        <v>198</v>
      </c>
      <c r="C13" s="20" t="s">
        <v>32</v>
      </c>
      <c r="D13" s="20" t="s">
        <v>57</v>
      </c>
      <c r="E13" s="17" t="s">
        <v>39</v>
      </c>
      <c r="F13" s="22" t="s">
        <v>30</v>
      </c>
      <c r="G13" s="12" t="s">
        <v>53</v>
      </c>
      <c r="H13" s="12" t="s">
        <v>55</v>
      </c>
      <c r="I13" s="12" t="s">
        <v>35</v>
      </c>
      <c r="J13" s="12" t="s">
        <v>36</v>
      </c>
      <c r="K13" s="16" t="s">
        <v>56</v>
      </c>
      <c r="L13" s="13">
        <v>1</v>
      </c>
      <c r="M13" s="13" t="s">
        <v>27</v>
      </c>
      <c r="N13" s="13" t="s">
        <v>97</v>
      </c>
      <c r="O13" s="14">
        <v>1195156.35</v>
      </c>
      <c r="P13" s="14">
        <v>0</v>
      </c>
      <c r="Q13" s="14">
        <v>0</v>
      </c>
      <c r="R13" s="14">
        <f t="shared" si="0"/>
        <v>1195156.35</v>
      </c>
      <c r="S13" s="17" t="s">
        <v>54</v>
      </c>
      <c r="T13" s="18" t="s">
        <v>45</v>
      </c>
      <c r="U13" s="18" t="s">
        <v>37</v>
      </c>
      <c r="V13" s="18" t="s">
        <v>37</v>
      </c>
      <c r="W13" s="29">
        <v>1</v>
      </c>
      <c r="X13" s="14">
        <v>0</v>
      </c>
      <c r="Y13" s="34"/>
      <c r="Z13" s="34"/>
      <c r="AA13" s="34"/>
      <c r="AB13" s="34"/>
    </row>
    <row r="14" spans="1:28" ht="90.75" customHeight="1" thickBot="1" thickTop="1">
      <c r="A14" s="43" t="s">
        <v>173</v>
      </c>
      <c r="B14" s="43" t="s">
        <v>199</v>
      </c>
      <c r="C14" s="20" t="s">
        <v>67</v>
      </c>
      <c r="D14" s="30" t="s">
        <v>64</v>
      </c>
      <c r="E14" s="21" t="s">
        <v>29</v>
      </c>
      <c r="F14" s="22" t="s">
        <v>30</v>
      </c>
      <c r="G14" s="12" t="s">
        <v>66</v>
      </c>
      <c r="H14" s="12" t="s">
        <v>68</v>
      </c>
      <c r="I14" s="12" t="s">
        <v>35</v>
      </c>
      <c r="J14" s="12" t="s">
        <v>36</v>
      </c>
      <c r="K14" s="13" t="s">
        <v>69</v>
      </c>
      <c r="L14" s="24" t="s">
        <v>79</v>
      </c>
      <c r="M14" s="13" t="s">
        <v>27</v>
      </c>
      <c r="N14" s="13" t="s">
        <v>97</v>
      </c>
      <c r="O14" s="31">
        <v>832236.77</v>
      </c>
      <c r="P14" s="31">
        <v>150000</v>
      </c>
      <c r="Q14" s="31">
        <v>250000</v>
      </c>
      <c r="R14" s="14">
        <f t="shared" si="0"/>
        <v>1232236.77</v>
      </c>
      <c r="S14" s="17" t="s">
        <v>73</v>
      </c>
      <c r="T14" s="18" t="s">
        <v>45</v>
      </c>
      <c r="U14" s="18" t="s">
        <v>37</v>
      </c>
      <c r="V14" s="18" t="s">
        <v>37</v>
      </c>
      <c r="W14" s="29">
        <v>2</v>
      </c>
      <c r="X14" s="31">
        <v>0</v>
      </c>
      <c r="Y14" s="33"/>
      <c r="Z14" s="34"/>
      <c r="AA14" s="33"/>
      <c r="AB14" s="35"/>
    </row>
    <row r="15" spans="1:28" ht="147.75" customHeight="1" thickBot="1" thickTop="1">
      <c r="A15" s="43" t="s">
        <v>174</v>
      </c>
      <c r="B15" s="43" t="s">
        <v>200</v>
      </c>
      <c r="C15" s="20" t="s">
        <v>67</v>
      </c>
      <c r="D15" s="30" t="s">
        <v>65</v>
      </c>
      <c r="E15" s="21" t="s">
        <v>29</v>
      </c>
      <c r="F15" s="22" t="s">
        <v>30</v>
      </c>
      <c r="G15" s="12" t="s">
        <v>72</v>
      </c>
      <c r="H15" s="12" t="s">
        <v>71</v>
      </c>
      <c r="I15" s="12" t="s">
        <v>35</v>
      </c>
      <c r="J15" s="12" t="s">
        <v>36</v>
      </c>
      <c r="K15" s="13" t="s">
        <v>70</v>
      </c>
      <c r="L15" s="24">
        <v>1</v>
      </c>
      <c r="M15" s="13" t="s">
        <v>27</v>
      </c>
      <c r="N15" s="13" t="s">
        <v>97</v>
      </c>
      <c r="O15" s="31">
        <v>1000000</v>
      </c>
      <c r="P15" s="31">
        <v>0</v>
      </c>
      <c r="Q15" s="31">
        <v>0</v>
      </c>
      <c r="R15" s="14">
        <f t="shared" si="0"/>
        <v>1000000</v>
      </c>
      <c r="S15" s="17" t="s">
        <v>73</v>
      </c>
      <c r="T15" s="18" t="s">
        <v>45</v>
      </c>
      <c r="U15" s="18" t="s">
        <v>37</v>
      </c>
      <c r="V15" s="18" t="s">
        <v>37</v>
      </c>
      <c r="W15" s="29">
        <v>2</v>
      </c>
      <c r="X15" s="31">
        <v>0</v>
      </c>
      <c r="Y15" s="33"/>
      <c r="Z15" s="34"/>
      <c r="AA15" s="33"/>
      <c r="AB15" s="35"/>
    </row>
    <row r="16" spans="1:28" s="25" customFormat="1" ht="35.25" thickBot="1" thickTop="1">
      <c r="A16" s="43" t="s">
        <v>175</v>
      </c>
      <c r="B16" s="43" t="s">
        <v>201</v>
      </c>
      <c r="C16" s="20" t="s">
        <v>67</v>
      </c>
      <c r="D16" s="23" t="s">
        <v>75</v>
      </c>
      <c r="E16" s="21" t="s">
        <v>39</v>
      </c>
      <c r="F16" s="22" t="s">
        <v>30</v>
      </c>
      <c r="G16" s="12" t="s">
        <v>58</v>
      </c>
      <c r="H16" s="12" t="s">
        <v>76</v>
      </c>
      <c r="I16" s="12" t="s">
        <v>35</v>
      </c>
      <c r="J16" s="12" t="s">
        <v>36</v>
      </c>
      <c r="K16" s="13" t="s">
        <v>74</v>
      </c>
      <c r="L16" s="24">
        <v>7</v>
      </c>
      <c r="M16" s="13" t="s">
        <v>27</v>
      </c>
      <c r="N16" s="13" t="s">
        <v>77</v>
      </c>
      <c r="O16" s="14">
        <v>13058.02</v>
      </c>
      <c r="P16" s="14">
        <v>0</v>
      </c>
      <c r="Q16" s="14">
        <v>0</v>
      </c>
      <c r="R16" s="14">
        <f t="shared" si="0"/>
        <v>13058.02</v>
      </c>
      <c r="S16" s="17" t="s">
        <v>54</v>
      </c>
      <c r="T16" s="18" t="s">
        <v>45</v>
      </c>
      <c r="U16" s="27" t="s">
        <v>37</v>
      </c>
      <c r="V16" s="27" t="s">
        <v>37</v>
      </c>
      <c r="W16" s="26">
        <v>1</v>
      </c>
      <c r="X16" s="14">
        <v>0</v>
      </c>
      <c r="Y16" s="34"/>
      <c r="Z16" s="34"/>
      <c r="AA16" s="34"/>
      <c r="AB16" s="34"/>
    </row>
    <row r="17" spans="1:28" ht="42.75" customHeight="1" thickBot="1" thickTop="1">
      <c r="A17" s="43" t="s">
        <v>176</v>
      </c>
      <c r="B17" s="43" t="s">
        <v>202</v>
      </c>
      <c r="C17" s="20" t="s">
        <v>32</v>
      </c>
      <c r="D17" s="11" t="s">
        <v>83</v>
      </c>
      <c r="E17" s="21" t="s">
        <v>29</v>
      </c>
      <c r="F17" s="22" t="s">
        <v>30</v>
      </c>
      <c r="G17" s="12" t="s">
        <v>33</v>
      </c>
      <c r="H17" s="15" t="s">
        <v>34</v>
      </c>
      <c r="I17" s="12" t="s">
        <v>35</v>
      </c>
      <c r="J17" s="12" t="s">
        <v>36</v>
      </c>
      <c r="K17" s="13" t="s">
        <v>84</v>
      </c>
      <c r="L17" s="24" t="s">
        <v>81</v>
      </c>
      <c r="M17" s="13" t="s">
        <v>27</v>
      </c>
      <c r="N17" s="13" t="s">
        <v>77</v>
      </c>
      <c r="O17" s="14">
        <v>373437.05</v>
      </c>
      <c r="P17" s="14">
        <v>0</v>
      </c>
      <c r="Q17" s="14">
        <v>0</v>
      </c>
      <c r="R17" s="14">
        <f t="shared" si="0"/>
        <v>373437.05</v>
      </c>
      <c r="S17" s="27" t="s">
        <v>95</v>
      </c>
      <c r="T17" s="27" t="s">
        <v>94</v>
      </c>
      <c r="U17" s="27" t="s">
        <v>37</v>
      </c>
      <c r="V17" s="27" t="s">
        <v>37</v>
      </c>
      <c r="W17" s="26">
        <v>1</v>
      </c>
      <c r="X17" s="14">
        <v>0</v>
      </c>
      <c r="Y17" s="33"/>
      <c r="Z17" s="34"/>
      <c r="AA17" s="33"/>
      <c r="AB17" s="35"/>
    </row>
    <row r="18" spans="1:28" ht="57" customHeight="1" thickBot="1" thickTop="1">
      <c r="A18" s="43" t="s">
        <v>177</v>
      </c>
      <c r="B18" s="43" t="s">
        <v>203</v>
      </c>
      <c r="C18" s="20" t="s">
        <v>32</v>
      </c>
      <c r="D18" s="11" t="s">
        <v>83</v>
      </c>
      <c r="E18" s="21" t="s">
        <v>29</v>
      </c>
      <c r="F18" s="22" t="s">
        <v>30</v>
      </c>
      <c r="G18" s="12" t="s">
        <v>109</v>
      </c>
      <c r="H18" s="12"/>
      <c r="I18" s="12" t="s">
        <v>35</v>
      </c>
      <c r="J18" s="12" t="s">
        <v>36</v>
      </c>
      <c r="K18" s="13" t="s">
        <v>85</v>
      </c>
      <c r="L18" s="24" t="s">
        <v>81</v>
      </c>
      <c r="M18" s="13" t="s">
        <v>27</v>
      </c>
      <c r="N18" s="13" t="s">
        <v>77</v>
      </c>
      <c r="O18" s="14">
        <v>500000</v>
      </c>
      <c r="P18" s="14">
        <v>1027126.94</v>
      </c>
      <c r="Q18" s="14">
        <v>0</v>
      </c>
      <c r="R18" s="14">
        <f t="shared" si="0"/>
        <v>1527126.94</v>
      </c>
      <c r="S18" s="27" t="s">
        <v>95</v>
      </c>
      <c r="T18" s="27" t="s">
        <v>94</v>
      </c>
      <c r="U18" s="27" t="s">
        <v>37</v>
      </c>
      <c r="V18" s="27" t="s">
        <v>37</v>
      </c>
      <c r="W18" s="26">
        <v>1</v>
      </c>
      <c r="X18" s="14">
        <v>0</v>
      </c>
      <c r="Y18" s="33"/>
      <c r="Z18" s="34"/>
      <c r="AA18" s="33"/>
      <c r="AB18" s="35"/>
    </row>
    <row r="19" spans="1:28" ht="90" customHeight="1" thickBot="1" thickTop="1">
      <c r="A19" s="43" t="s">
        <v>178</v>
      </c>
      <c r="B19" s="43" t="s">
        <v>204</v>
      </c>
      <c r="C19" s="20" t="s">
        <v>32</v>
      </c>
      <c r="D19" s="11" t="s">
        <v>119</v>
      </c>
      <c r="E19" s="21" t="s">
        <v>39</v>
      </c>
      <c r="F19" s="22" t="s">
        <v>30</v>
      </c>
      <c r="G19" s="12" t="s">
        <v>121</v>
      </c>
      <c r="H19" s="12"/>
      <c r="I19" s="12" t="s">
        <v>35</v>
      </c>
      <c r="J19" s="12" t="s">
        <v>36</v>
      </c>
      <c r="K19" s="12" t="s">
        <v>120</v>
      </c>
      <c r="L19" s="24" t="s">
        <v>81</v>
      </c>
      <c r="M19" s="13" t="s">
        <v>27</v>
      </c>
      <c r="N19" s="13" t="s">
        <v>77</v>
      </c>
      <c r="O19" s="14">
        <v>412338.59</v>
      </c>
      <c r="P19" s="14">
        <v>0</v>
      </c>
      <c r="Q19" s="14">
        <v>0</v>
      </c>
      <c r="R19" s="14">
        <f aca="true" t="shared" si="1" ref="R19:R25">O19+P19+Q19</f>
        <v>412338.59</v>
      </c>
      <c r="S19" s="27"/>
      <c r="T19" s="27"/>
      <c r="U19" s="27"/>
      <c r="V19" s="27"/>
      <c r="W19" s="26"/>
      <c r="X19" s="14"/>
      <c r="Y19" s="33"/>
      <c r="Z19" s="34"/>
      <c r="AA19" s="33"/>
      <c r="AB19" s="35"/>
    </row>
    <row r="20" spans="1:28" ht="36" customHeight="1" thickBot="1" thickTop="1">
      <c r="A20" s="43" t="s">
        <v>179</v>
      </c>
      <c r="B20" s="43" t="s">
        <v>205</v>
      </c>
      <c r="C20" s="20" t="s">
        <v>32</v>
      </c>
      <c r="D20" s="11" t="s">
        <v>83</v>
      </c>
      <c r="E20" s="21" t="s">
        <v>39</v>
      </c>
      <c r="F20" s="22" t="s">
        <v>30</v>
      </c>
      <c r="G20" s="12" t="s">
        <v>110</v>
      </c>
      <c r="H20" s="12" t="s">
        <v>55</v>
      </c>
      <c r="I20" s="12" t="s">
        <v>35</v>
      </c>
      <c r="J20" s="12" t="s">
        <v>36</v>
      </c>
      <c r="K20" s="13" t="s">
        <v>86</v>
      </c>
      <c r="L20" s="24" t="s">
        <v>81</v>
      </c>
      <c r="M20" s="13" t="s">
        <v>27</v>
      </c>
      <c r="N20" s="13" t="s">
        <v>77</v>
      </c>
      <c r="O20" s="31">
        <v>1621794.61</v>
      </c>
      <c r="P20" s="14">
        <v>400000</v>
      </c>
      <c r="Q20" s="14"/>
      <c r="R20" s="14">
        <f t="shared" si="1"/>
        <v>2021794.61</v>
      </c>
      <c r="S20" s="27" t="s">
        <v>95</v>
      </c>
      <c r="T20" s="27" t="s">
        <v>94</v>
      </c>
      <c r="U20" s="27" t="s">
        <v>37</v>
      </c>
      <c r="V20" s="27" t="s">
        <v>37</v>
      </c>
      <c r="W20" s="26">
        <v>1</v>
      </c>
      <c r="X20" s="14">
        <v>0</v>
      </c>
      <c r="Y20" s="33"/>
      <c r="Z20" s="34"/>
      <c r="AA20" s="33"/>
      <c r="AB20" s="35"/>
    </row>
    <row r="21" spans="1:28" ht="60" customHeight="1" thickBot="1" thickTop="1">
      <c r="A21" s="43" t="s">
        <v>180</v>
      </c>
      <c r="B21" s="43" t="s">
        <v>206</v>
      </c>
      <c r="C21" s="20" t="s">
        <v>32</v>
      </c>
      <c r="D21" s="11" t="s">
        <v>83</v>
      </c>
      <c r="E21" s="21" t="s">
        <v>39</v>
      </c>
      <c r="F21" s="22" t="s">
        <v>30</v>
      </c>
      <c r="G21" s="12" t="s">
        <v>111</v>
      </c>
      <c r="H21" s="12"/>
      <c r="I21" s="12" t="s">
        <v>35</v>
      </c>
      <c r="J21" s="12" t="s">
        <v>36</v>
      </c>
      <c r="K21" s="13" t="s">
        <v>87</v>
      </c>
      <c r="L21" s="24" t="s">
        <v>81</v>
      </c>
      <c r="M21" s="13" t="s">
        <v>27</v>
      </c>
      <c r="N21" s="13" t="s">
        <v>78</v>
      </c>
      <c r="O21" s="14">
        <v>600000</v>
      </c>
      <c r="P21" s="14">
        <v>1200000</v>
      </c>
      <c r="Q21" s="14">
        <v>619295.71</v>
      </c>
      <c r="R21" s="14">
        <f t="shared" si="1"/>
        <v>2419295.71</v>
      </c>
      <c r="S21" s="27" t="s">
        <v>95</v>
      </c>
      <c r="T21" s="27" t="s">
        <v>94</v>
      </c>
      <c r="U21" s="27" t="s">
        <v>37</v>
      </c>
      <c r="V21" s="27" t="s">
        <v>37</v>
      </c>
      <c r="W21" s="26">
        <v>1</v>
      </c>
      <c r="X21" s="14">
        <v>0</v>
      </c>
      <c r="Y21" s="33"/>
      <c r="Z21" s="34"/>
      <c r="AA21" s="33"/>
      <c r="AB21" s="35"/>
    </row>
    <row r="22" spans="1:28" ht="54" customHeight="1" thickBot="1" thickTop="1">
      <c r="A22" s="43" t="s">
        <v>181</v>
      </c>
      <c r="B22" s="43" t="s">
        <v>207</v>
      </c>
      <c r="C22" s="20" t="s">
        <v>32</v>
      </c>
      <c r="D22" s="11" t="s">
        <v>83</v>
      </c>
      <c r="E22" s="21" t="s">
        <v>92</v>
      </c>
      <c r="F22" s="22" t="s">
        <v>30</v>
      </c>
      <c r="G22" s="12" t="s">
        <v>112</v>
      </c>
      <c r="H22" s="12"/>
      <c r="I22" s="12" t="s">
        <v>35</v>
      </c>
      <c r="J22" s="12" t="s">
        <v>36</v>
      </c>
      <c r="K22" s="13" t="s">
        <v>88</v>
      </c>
      <c r="L22" s="24" t="s">
        <v>81</v>
      </c>
      <c r="M22" s="13" t="s">
        <v>27</v>
      </c>
      <c r="N22" s="13" t="s">
        <v>97</v>
      </c>
      <c r="O22" s="14">
        <v>500000</v>
      </c>
      <c r="P22" s="14">
        <v>600000</v>
      </c>
      <c r="Q22" s="14">
        <v>951530.76</v>
      </c>
      <c r="R22" s="14">
        <f t="shared" si="1"/>
        <v>2051530.76</v>
      </c>
      <c r="S22" s="27" t="s">
        <v>95</v>
      </c>
      <c r="T22" s="27" t="s">
        <v>94</v>
      </c>
      <c r="U22" s="27" t="s">
        <v>37</v>
      </c>
      <c r="V22" s="27" t="s">
        <v>37</v>
      </c>
      <c r="W22" s="26">
        <v>1</v>
      </c>
      <c r="X22" s="14">
        <v>0</v>
      </c>
      <c r="Y22" s="33"/>
      <c r="Z22" s="34"/>
      <c r="AA22" s="33"/>
      <c r="AB22" s="35"/>
    </row>
    <row r="23" spans="1:28" ht="57" customHeight="1" thickBot="1" thickTop="1">
      <c r="A23" s="43" t="s">
        <v>182</v>
      </c>
      <c r="B23" s="43" t="s">
        <v>208</v>
      </c>
      <c r="C23" s="20" t="s">
        <v>32</v>
      </c>
      <c r="D23" s="11" t="s">
        <v>83</v>
      </c>
      <c r="E23" s="21" t="s">
        <v>93</v>
      </c>
      <c r="F23" s="22" t="s">
        <v>30</v>
      </c>
      <c r="G23" s="12" t="s">
        <v>113</v>
      </c>
      <c r="H23" s="12"/>
      <c r="I23" s="12" t="s">
        <v>35</v>
      </c>
      <c r="J23" s="12" t="s">
        <v>36</v>
      </c>
      <c r="K23" s="13" t="s">
        <v>89</v>
      </c>
      <c r="L23" s="24" t="s">
        <v>81</v>
      </c>
      <c r="M23" s="13" t="s">
        <v>27</v>
      </c>
      <c r="N23" s="13" t="s">
        <v>78</v>
      </c>
      <c r="O23" s="14">
        <v>450000</v>
      </c>
      <c r="P23" s="14">
        <v>700000</v>
      </c>
      <c r="Q23" s="14">
        <v>364605.5</v>
      </c>
      <c r="R23" s="14">
        <f t="shared" si="1"/>
        <v>1514605.5</v>
      </c>
      <c r="S23" s="27" t="s">
        <v>95</v>
      </c>
      <c r="T23" s="27" t="s">
        <v>94</v>
      </c>
      <c r="U23" s="27" t="s">
        <v>37</v>
      </c>
      <c r="V23" s="27" t="s">
        <v>37</v>
      </c>
      <c r="W23" s="26">
        <v>1</v>
      </c>
      <c r="X23" s="14">
        <v>0</v>
      </c>
      <c r="Y23" s="33"/>
      <c r="Z23" s="34"/>
      <c r="AA23" s="33"/>
      <c r="AB23" s="35"/>
    </row>
    <row r="24" spans="1:28" ht="54.75" customHeight="1" thickBot="1" thickTop="1">
      <c r="A24" s="43" t="s">
        <v>183</v>
      </c>
      <c r="B24" s="43" t="s">
        <v>209</v>
      </c>
      <c r="C24" s="20" t="s">
        <v>32</v>
      </c>
      <c r="D24" s="11" t="s">
        <v>83</v>
      </c>
      <c r="E24" s="21" t="s">
        <v>29</v>
      </c>
      <c r="F24" s="22" t="s">
        <v>30</v>
      </c>
      <c r="G24" s="12" t="s">
        <v>29</v>
      </c>
      <c r="H24" s="12"/>
      <c r="I24" s="12" t="s">
        <v>35</v>
      </c>
      <c r="J24" s="12" t="s">
        <v>36</v>
      </c>
      <c r="K24" s="13" t="s">
        <v>90</v>
      </c>
      <c r="L24" s="24" t="s">
        <v>81</v>
      </c>
      <c r="M24" s="13" t="s">
        <v>27</v>
      </c>
      <c r="N24" s="13" t="s">
        <v>78</v>
      </c>
      <c r="O24" s="14">
        <v>800000</v>
      </c>
      <c r="P24" s="14">
        <v>1900000</v>
      </c>
      <c r="Q24" s="14">
        <v>912461.86</v>
      </c>
      <c r="R24" s="14">
        <f t="shared" si="1"/>
        <v>3612461.86</v>
      </c>
      <c r="S24" s="27" t="s">
        <v>95</v>
      </c>
      <c r="T24" s="27" t="s">
        <v>94</v>
      </c>
      <c r="U24" s="27" t="s">
        <v>37</v>
      </c>
      <c r="V24" s="27" t="s">
        <v>37</v>
      </c>
      <c r="W24" s="26">
        <v>1</v>
      </c>
      <c r="X24" s="14">
        <v>0</v>
      </c>
      <c r="Y24" s="33"/>
      <c r="Z24" s="34"/>
      <c r="AA24" s="33"/>
      <c r="AB24" s="35"/>
    </row>
    <row r="25" spans="1:28" ht="32.25" customHeight="1" thickBot="1" thickTop="1">
      <c r="A25" s="43" t="s">
        <v>184</v>
      </c>
      <c r="B25" s="43" t="s">
        <v>210</v>
      </c>
      <c r="C25" s="20" t="s">
        <v>32</v>
      </c>
      <c r="D25" s="11" t="s">
        <v>83</v>
      </c>
      <c r="E25" s="21" t="s">
        <v>29</v>
      </c>
      <c r="F25" s="22" t="s">
        <v>30</v>
      </c>
      <c r="G25" s="12" t="s">
        <v>115</v>
      </c>
      <c r="H25" s="12" t="s">
        <v>114</v>
      </c>
      <c r="I25" s="12" t="s">
        <v>35</v>
      </c>
      <c r="J25" s="12" t="s">
        <v>36</v>
      </c>
      <c r="K25" s="13" t="s">
        <v>91</v>
      </c>
      <c r="L25" s="24" t="s">
        <v>81</v>
      </c>
      <c r="M25" s="13" t="s">
        <v>27</v>
      </c>
      <c r="N25" s="13" t="s">
        <v>77</v>
      </c>
      <c r="O25" s="14">
        <v>950000</v>
      </c>
      <c r="P25" s="14">
        <v>291878.68</v>
      </c>
      <c r="Q25" s="14">
        <v>0</v>
      </c>
      <c r="R25" s="14">
        <f t="shared" si="1"/>
        <v>1241878.68</v>
      </c>
      <c r="S25" s="27" t="s">
        <v>95</v>
      </c>
      <c r="T25" s="27" t="s">
        <v>94</v>
      </c>
      <c r="U25" s="27" t="s">
        <v>37</v>
      </c>
      <c r="V25" s="27" t="s">
        <v>37</v>
      </c>
      <c r="W25" s="26">
        <v>1</v>
      </c>
      <c r="X25" s="14">
        <v>0</v>
      </c>
      <c r="Y25" s="33"/>
      <c r="Z25" s="34"/>
      <c r="AA25" s="33"/>
      <c r="AB25" s="35"/>
    </row>
    <row r="26" spans="1:28" ht="42.75" customHeight="1" thickBot="1" thickTop="1">
      <c r="A26" s="43" t="s">
        <v>185</v>
      </c>
      <c r="B26" s="43" t="s">
        <v>211</v>
      </c>
      <c r="C26" s="20" t="s">
        <v>32</v>
      </c>
      <c r="D26" s="11" t="s">
        <v>104</v>
      </c>
      <c r="E26" s="21" t="s">
        <v>29</v>
      </c>
      <c r="F26" s="22" t="s">
        <v>30</v>
      </c>
      <c r="G26" s="12" t="s">
        <v>66</v>
      </c>
      <c r="H26" s="12" t="s">
        <v>68</v>
      </c>
      <c r="I26" s="12" t="s">
        <v>35</v>
      </c>
      <c r="J26" s="12" t="s">
        <v>36</v>
      </c>
      <c r="K26" s="13" t="s">
        <v>103</v>
      </c>
      <c r="L26" s="24" t="s">
        <v>81</v>
      </c>
      <c r="M26" s="13" t="s">
        <v>27</v>
      </c>
      <c r="N26" s="13" t="s">
        <v>156</v>
      </c>
      <c r="O26" s="14">
        <v>610873.02</v>
      </c>
      <c r="P26" s="14">
        <v>0</v>
      </c>
      <c r="Q26" s="14">
        <v>0</v>
      </c>
      <c r="R26" s="14">
        <f>O26+P26+Q26</f>
        <v>610873.02</v>
      </c>
      <c r="S26" s="27" t="s">
        <v>116</v>
      </c>
      <c r="T26" s="27" t="s">
        <v>94</v>
      </c>
      <c r="U26" s="27" t="s">
        <v>37</v>
      </c>
      <c r="V26" s="27" t="s">
        <v>37</v>
      </c>
      <c r="W26" s="26">
        <v>1</v>
      </c>
      <c r="X26" s="14">
        <v>0</v>
      </c>
      <c r="Y26" s="33"/>
      <c r="Z26" s="34"/>
      <c r="AA26" s="33"/>
      <c r="AB26" s="35"/>
    </row>
    <row r="27" spans="1:28" ht="42" customHeight="1" thickBot="1" thickTop="1">
      <c r="A27" s="43" t="s">
        <v>186</v>
      </c>
      <c r="B27" s="43" t="s">
        <v>212</v>
      </c>
      <c r="C27" s="20" t="s">
        <v>32</v>
      </c>
      <c r="D27" s="11" t="s">
        <v>105</v>
      </c>
      <c r="E27" s="21" t="s">
        <v>39</v>
      </c>
      <c r="F27" s="22" t="s">
        <v>30</v>
      </c>
      <c r="G27" s="12" t="s">
        <v>40</v>
      </c>
      <c r="H27" s="12" t="s">
        <v>41</v>
      </c>
      <c r="I27" s="12" t="s">
        <v>35</v>
      </c>
      <c r="J27" s="12" t="s">
        <v>36</v>
      </c>
      <c r="K27" s="13" t="s">
        <v>99</v>
      </c>
      <c r="L27" s="24" t="s">
        <v>81</v>
      </c>
      <c r="M27" s="13" t="s">
        <v>27</v>
      </c>
      <c r="N27" s="13" t="s">
        <v>157</v>
      </c>
      <c r="O27" s="14">
        <v>541432.81</v>
      </c>
      <c r="P27" s="14">
        <v>0</v>
      </c>
      <c r="Q27" s="14">
        <v>0</v>
      </c>
      <c r="R27" s="14">
        <f>O27+P27+Q27</f>
        <v>541432.81</v>
      </c>
      <c r="S27" s="27" t="s">
        <v>118</v>
      </c>
      <c r="T27" s="27" t="s">
        <v>94</v>
      </c>
      <c r="U27" s="27" t="s">
        <v>37</v>
      </c>
      <c r="V27" s="27" t="s">
        <v>37</v>
      </c>
      <c r="W27" s="26">
        <v>1</v>
      </c>
      <c r="X27" s="14">
        <v>0</v>
      </c>
      <c r="Y27" s="33"/>
      <c r="Z27" s="34"/>
      <c r="AA27" s="33"/>
      <c r="AB27" s="35"/>
    </row>
    <row r="28" spans="1:28" ht="35.25" customHeight="1" thickBot="1" thickTop="1">
      <c r="A28" s="43" t="s">
        <v>187</v>
      </c>
      <c r="B28" s="43" t="s">
        <v>213</v>
      </c>
      <c r="C28" s="20" t="s">
        <v>32</v>
      </c>
      <c r="D28" s="11" t="s">
        <v>106</v>
      </c>
      <c r="E28" s="21" t="s">
        <v>29</v>
      </c>
      <c r="F28" s="22" t="s">
        <v>30</v>
      </c>
      <c r="G28" s="15" t="s">
        <v>33</v>
      </c>
      <c r="H28" s="15" t="s">
        <v>34</v>
      </c>
      <c r="I28" s="12" t="s">
        <v>35</v>
      </c>
      <c r="J28" s="12" t="s">
        <v>36</v>
      </c>
      <c r="K28" s="13" t="s">
        <v>100</v>
      </c>
      <c r="L28" s="24" t="s">
        <v>81</v>
      </c>
      <c r="M28" s="13" t="s">
        <v>27</v>
      </c>
      <c r="N28" s="13" t="s">
        <v>158</v>
      </c>
      <c r="O28" s="14">
        <v>4166613.44</v>
      </c>
      <c r="P28" s="14">
        <v>0</v>
      </c>
      <c r="Q28" s="14">
        <v>0</v>
      </c>
      <c r="R28" s="14">
        <f>O28+P28+Q28</f>
        <v>4166613.44</v>
      </c>
      <c r="S28" s="27" t="s">
        <v>117</v>
      </c>
      <c r="T28" s="27" t="s">
        <v>94</v>
      </c>
      <c r="U28" s="27" t="s">
        <v>37</v>
      </c>
      <c r="V28" s="27" t="s">
        <v>37</v>
      </c>
      <c r="W28" s="26">
        <v>1</v>
      </c>
      <c r="X28" s="14">
        <v>0</v>
      </c>
      <c r="Y28" s="33"/>
      <c r="Z28" s="34"/>
      <c r="AA28" s="33"/>
      <c r="AB28" s="35"/>
    </row>
    <row r="29" spans="1:28" ht="61.5" customHeight="1" thickBot="1" thickTop="1">
      <c r="A29" s="43" t="s">
        <v>188</v>
      </c>
      <c r="B29" s="43" t="s">
        <v>214</v>
      </c>
      <c r="C29" s="20" t="s">
        <v>32</v>
      </c>
      <c r="D29" s="11" t="s">
        <v>107</v>
      </c>
      <c r="E29" s="21" t="s">
        <v>39</v>
      </c>
      <c r="F29" s="22" t="s">
        <v>30</v>
      </c>
      <c r="G29" s="12" t="s">
        <v>162</v>
      </c>
      <c r="H29" s="12" t="s">
        <v>41</v>
      </c>
      <c r="I29" s="12" t="s">
        <v>35</v>
      </c>
      <c r="J29" s="12" t="s">
        <v>36</v>
      </c>
      <c r="K29" s="13" t="s">
        <v>101</v>
      </c>
      <c r="L29" s="24" t="s">
        <v>81</v>
      </c>
      <c r="M29" s="13" t="s">
        <v>27</v>
      </c>
      <c r="N29" s="13" t="s">
        <v>159</v>
      </c>
      <c r="O29" s="14">
        <v>564973.42</v>
      </c>
      <c r="P29" s="14">
        <v>0</v>
      </c>
      <c r="Q29" s="14">
        <v>0</v>
      </c>
      <c r="R29" s="14">
        <f>O29+P29+Q29</f>
        <v>564973.42</v>
      </c>
      <c r="S29" s="27" t="s">
        <v>42</v>
      </c>
      <c r="T29" s="27" t="s">
        <v>94</v>
      </c>
      <c r="U29" s="27" t="s">
        <v>37</v>
      </c>
      <c r="V29" s="27" t="s">
        <v>37</v>
      </c>
      <c r="W29" s="26">
        <v>1</v>
      </c>
      <c r="X29" s="14">
        <v>0</v>
      </c>
      <c r="Y29" s="33"/>
      <c r="Z29" s="34"/>
      <c r="AA29" s="33"/>
      <c r="AB29" s="35"/>
    </row>
    <row r="30" spans="1:28" ht="88.5" customHeight="1" thickBot="1" thickTop="1">
      <c r="A30" s="43" t="s">
        <v>189</v>
      </c>
      <c r="B30" s="43" t="s">
        <v>215</v>
      </c>
      <c r="C30" s="20" t="s">
        <v>32</v>
      </c>
      <c r="D30" s="11" t="s">
        <v>108</v>
      </c>
      <c r="E30" s="21" t="s">
        <v>39</v>
      </c>
      <c r="F30" s="22" t="s">
        <v>30</v>
      </c>
      <c r="G30" s="12" t="s">
        <v>161</v>
      </c>
      <c r="H30" s="12"/>
      <c r="I30" s="12" t="s">
        <v>35</v>
      </c>
      <c r="J30" s="12" t="s">
        <v>36</v>
      </c>
      <c r="K30" s="13" t="s">
        <v>102</v>
      </c>
      <c r="L30" s="24" t="s">
        <v>81</v>
      </c>
      <c r="M30" s="13" t="s">
        <v>27</v>
      </c>
      <c r="N30" s="13" t="s">
        <v>97</v>
      </c>
      <c r="O30" s="14">
        <v>465809.26</v>
      </c>
      <c r="P30" s="14">
        <v>0</v>
      </c>
      <c r="Q30" s="14">
        <v>0</v>
      </c>
      <c r="R30" s="14">
        <f>O30+P30+Q30</f>
        <v>465809.26</v>
      </c>
      <c r="S30" s="27" t="s">
        <v>42</v>
      </c>
      <c r="T30" s="27" t="s">
        <v>94</v>
      </c>
      <c r="U30" s="27" t="s">
        <v>37</v>
      </c>
      <c r="V30" s="27" t="s">
        <v>37</v>
      </c>
      <c r="W30" s="26">
        <v>1</v>
      </c>
      <c r="X30" s="14">
        <v>0</v>
      </c>
      <c r="Y30" s="33"/>
      <c r="Z30" s="34"/>
      <c r="AA30" s="33"/>
      <c r="AB30" s="35"/>
    </row>
    <row r="31" spans="1:28" ht="14.25" hidden="1" thickBot="1" thickTop="1">
      <c r="A31" s="10"/>
      <c r="B31" s="10"/>
      <c r="C31" s="20"/>
      <c r="D31" s="11"/>
      <c r="E31" s="21"/>
      <c r="F31" s="22"/>
      <c r="G31" s="12"/>
      <c r="H31" s="12"/>
      <c r="I31" s="12"/>
      <c r="J31" s="12"/>
      <c r="K31" s="13"/>
      <c r="L31" s="13"/>
      <c r="M31" s="13"/>
      <c r="N31" s="13"/>
      <c r="O31" s="14">
        <f>SUM(O6:O30)</f>
        <v>21676869.180000003</v>
      </c>
      <c r="P31" s="14">
        <f>SUM(P7:P30)</f>
        <v>8126545.619999999</v>
      </c>
      <c r="Q31" s="14">
        <f>SUM(Q21:Q30)</f>
        <v>2847893.83</v>
      </c>
      <c r="R31" s="14">
        <f>SUM(R6:R30)</f>
        <v>32842890.580000002</v>
      </c>
      <c r="S31" s="27"/>
      <c r="T31" s="32"/>
      <c r="U31" s="27"/>
      <c r="V31" s="27"/>
      <c r="W31" s="26"/>
      <c r="X31" s="14"/>
      <c r="Y31" s="33"/>
      <c r="Z31" s="34"/>
      <c r="AA31" s="33"/>
      <c r="AB31" s="35"/>
    </row>
    <row r="32" spans="1:28" ht="14.25" thickBot="1" thickTop="1">
      <c r="A32" s="10"/>
      <c r="B32" s="10"/>
      <c r="C32" s="20"/>
      <c r="D32" s="11"/>
      <c r="E32" s="21"/>
      <c r="F32" s="22"/>
      <c r="G32" s="12"/>
      <c r="H32" s="12"/>
      <c r="I32" s="12"/>
      <c r="J32" s="12"/>
      <c r="K32" s="13"/>
      <c r="L32" s="13"/>
      <c r="M32" s="13"/>
      <c r="N32" s="13"/>
      <c r="O32" s="14"/>
      <c r="P32" s="14"/>
      <c r="Q32" s="14"/>
      <c r="R32" s="14"/>
      <c r="S32" s="27"/>
      <c r="T32" s="32"/>
      <c r="U32" s="27"/>
      <c r="V32" s="27"/>
      <c r="W32" s="26"/>
      <c r="X32" s="14"/>
      <c r="Y32" s="33"/>
      <c r="Z32" s="34"/>
      <c r="AA32" s="33"/>
      <c r="AB32" s="35"/>
    </row>
    <row r="33" spans="1:28" ht="14.25" thickBot="1" thickTop="1">
      <c r="A33" s="10"/>
      <c r="B33" s="10"/>
      <c r="C33" s="20"/>
      <c r="D33" s="11"/>
      <c r="E33" s="21"/>
      <c r="F33" s="22"/>
      <c r="G33" s="12"/>
      <c r="H33" s="12"/>
      <c r="I33" s="12"/>
      <c r="J33" s="12"/>
      <c r="K33" s="13"/>
      <c r="L33" s="13"/>
      <c r="M33" s="13"/>
      <c r="N33" s="13"/>
      <c r="O33" s="14"/>
      <c r="P33" s="14"/>
      <c r="Q33" s="14"/>
      <c r="R33" s="14"/>
      <c r="S33" s="27"/>
      <c r="T33" s="32"/>
      <c r="U33" s="27"/>
      <c r="V33" s="27"/>
      <c r="W33" s="26"/>
      <c r="X33" s="14"/>
      <c r="Y33" s="33"/>
      <c r="Z33" s="34"/>
      <c r="AA33" s="33"/>
      <c r="AB33" s="35"/>
    </row>
    <row r="34" spans="1:28" ht="14.25" thickBot="1" thickTop="1">
      <c r="A34" s="10"/>
      <c r="B34" s="10"/>
      <c r="C34" s="20"/>
      <c r="D34" s="11"/>
      <c r="E34" s="21"/>
      <c r="F34" s="22"/>
      <c r="G34" s="12"/>
      <c r="H34" s="12"/>
      <c r="I34" s="12"/>
      <c r="J34" s="12"/>
      <c r="K34" s="13"/>
      <c r="L34" s="13"/>
      <c r="M34" s="13"/>
      <c r="N34" s="13"/>
      <c r="O34" s="14"/>
      <c r="P34" s="14"/>
      <c r="Q34" s="14"/>
      <c r="R34" s="14"/>
      <c r="S34" s="27"/>
      <c r="T34" s="32"/>
      <c r="U34" s="27"/>
      <c r="V34" s="27"/>
      <c r="W34" s="26"/>
      <c r="X34" s="14"/>
      <c r="Y34" s="33"/>
      <c r="Z34" s="34"/>
      <c r="AA34" s="33"/>
      <c r="AB34" s="35"/>
    </row>
    <row r="35" spans="1:28" ht="14.25" thickBot="1" thickTop="1">
      <c r="A35" s="10"/>
      <c r="B35" s="10"/>
      <c r="C35" s="20"/>
      <c r="D35" s="11"/>
      <c r="E35" s="21"/>
      <c r="F35" s="22"/>
      <c r="G35" s="12"/>
      <c r="H35" s="12"/>
      <c r="I35" s="12"/>
      <c r="J35" s="12"/>
      <c r="K35" s="13"/>
      <c r="L35" s="13"/>
      <c r="M35" s="13"/>
      <c r="N35" s="13"/>
      <c r="O35" s="14"/>
      <c r="P35" s="14"/>
      <c r="Q35" s="14"/>
      <c r="R35" s="14"/>
      <c r="S35" s="27"/>
      <c r="T35" s="32"/>
      <c r="U35" s="27"/>
      <c r="V35" s="27"/>
      <c r="W35" s="26"/>
      <c r="X35" s="14"/>
      <c r="Y35" s="33"/>
      <c r="Z35" s="34"/>
      <c r="AA35" s="33"/>
      <c r="AB35" s="35"/>
    </row>
    <row r="36" spans="1:28" ht="14.25" thickBot="1" thickTop="1">
      <c r="A36" s="10"/>
      <c r="B36" s="10"/>
      <c r="C36" s="20"/>
      <c r="D36" s="11"/>
      <c r="E36" s="21"/>
      <c r="F36" s="22"/>
      <c r="G36" s="12"/>
      <c r="H36" s="12"/>
      <c r="I36" s="12"/>
      <c r="J36" s="12"/>
      <c r="K36" s="13"/>
      <c r="L36" s="13"/>
      <c r="M36" s="13"/>
      <c r="N36" s="13"/>
      <c r="O36" s="14"/>
      <c r="P36" s="14"/>
      <c r="Q36" s="14"/>
      <c r="R36" s="14"/>
      <c r="S36" s="27"/>
      <c r="T36" s="32"/>
      <c r="U36" s="27"/>
      <c r="V36" s="27"/>
      <c r="W36" s="26"/>
      <c r="X36" s="14"/>
      <c r="Y36" s="33"/>
      <c r="Z36" s="34"/>
      <c r="AA36" s="33"/>
      <c r="AB36" s="35"/>
    </row>
    <row r="37" spans="1:28" ht="14.25" thickBot="1" thickTop="1">
      <c r="A37" s="10"/>
      <c r="B37" s="10"/>
      <c r="C37" s="20"/>
      <c r="D37" s="11"/>
      <c r="E37" s="21"/>
      <c r="F37" s="22"/>
      <c r="G37" s="12"/>
      <c r="H37" s="12"/>
      <c r="I37" s="12"/>
      <c r="J37" s="12"/>
      <c r="K37" s="13"/>
      <c r="L37" s="13"/>
      <c r="M37" s="13"/>
      <c r="N37" s="13"/>
      <c r="O37" s="14"/>
      <c r="P37" s="14"/>
      <c r="Q37" s="14"/>
      <c r="R37" s="14"/>
      <c r="S37" s="27"/>
      <c r="T37" s="32"/>
      <c r="U37" s="27"/>
      <c r="V37" s="27"/>
      <c r="W37" s="26"/>
      <c r="X37" s="14"/>
      <c r="Y37" s="33"/>
      <c r="Z37" s="34"/>
      <c r="AA37" s="33"/>
      <c r="AB37" s="35"/>
    </row>
    <row r="38" spans="1:28" ht="14.25" thickBot="1" thickTop="1">
      <c r="A38" s="40"/>
      <c r="B38" s="40"/>
      <c r="C38" s="40"/>
      <c r="D38" s="36"/>
      <c r="E38" s="36"/>
      <c r="F38" s="36"/>
      <c r="G38" s="36"/>
      <c r="H38" s="36"/>
      <c r="I38" s="36"/>
      <c r="J38" s="36"/>
      <c r="K38" s="41" t="s">
        <v>21</v>
      </c>
      <c r="L38" s="41"/>
      <c r="M38" s="41"/>
      <c r="N38" s="41"/>
      <c r="O38" s="42">
        <f>O31</f>
        <v>21676869.180000003</v>
      </c>
      <c r="P38" s="42">
        <f>P31</f>
        <v>8126545.619999999</v>
      </c>
      <c r="Q38" s="42">
        <f>Q31</f>
        <v>2847893.83</v>
      </c>
      <c r="R38" s="42">
        <f>R31</f>
        <v>32842890.580000002</v>
      </c>
      <c r="S38" s="36"/>
      <c r="T38" s="36"/>
      <c r="U38" s="36"/>
      <c r="V38" s="36"/>
      <c r="W38" s="36"/>
      <c r="X38" s="42">
        <f>SUM(X8:X37)</f>
        <v>0</v>
      </c>
      <c r="Y38" s="33"/>
      <c r="Z38" s="34"/>
      <c r="AA38" s="33"/>
      <c r="AB38" s="35"/>
    </row>
    <row r="39" spans="15:18" ht="13.5" thickTop="1">
      <c r="O39" s="5"/>
      <c r="P39" s="5"/>
      <c r="Q39" s="5"/>
      <c r="R39" s="5"/>
    </row>
    <row r="40" spans="15:18" ht="12.75">
      <c r="O40" s="5"/>
      <c r="P40" s="5"/>
      <c r="Q40" s="5"/>
      <c r="R40" s="5"/>
    </row>
    <row r="41" spans="15:17" ht="12.75">
      <c r="O41" s="1"/>
      <c r="P41" s="1"/>
      <c r="Q41" s="1"/>
    </row>
    <row r="42" spans="11:17" ht="12.75">
      <c r="K42" s="3"/>
      <c r="L42" s="3"/>
      <c r="M42" s="3"/>
      <c r="N42" s="3"/>
      <c r="O42" s="1"/>
      <c r="P42" s="1"/>
      <c r="Q42" s="1"/>
    </row>
    <row r="43" spans="11:17" ht="12.75">
      <c r="K43" s="3"/>
      <c r="L43" s="3"/>
      <c r="M43" s="3"/>
      <c r="N43" s="3"/>
      <c r="O43" s="1"/>
      <c r="P43" s="1"/>
      <c r="Q43" s="1"/>
    </row>
    <row r="44" spans="11:18" ht="12.75">
      <c r="K44" s="3"/>
      <c r="L44" s="3"/>
      <c r="M44" s="3"/>
      <c r="N44" s="3"/>
      <c r="O44" s="45"/>
      <c r="P44" s="45"/>
      <c r="Q44" s="45"/>
      <c r="R44" s="45"/>
    </row>
    <row r="45" spans="11:17" ht="12.75">
      <c r="K45" s="3"/>
      <c r="L45" s="3"/>
      <c r="M45" s="3"/>
      <c r="N45" s="3"/>
      <c r="O45" s="1"/>
      <c r="P45" s="46"/>
      <c r="Q45" s="46"/>
    </row>
    <row r="46" spans="11:17" ht="12.75">
      <c r="K46" s="3"/>
      <c r="L46" s="3"/>
      <c r="M46" s="3"/>
      <c r="N46" s="3"/>
      <c r="O46" s="1"/>
      <c r="P46" s="1"/>
      <c r="Q46" s="1"/>
    </row>
    <row r="47" spans="11:17" ht="12.75">
      <c r="K47" s="3"/>
      <c r="L47" s="3"/>
      <c r="M47" s="3"/>
      <c r="N47" s="3"/>
      <c r="O47" s="1"/>
      <c r="P47" s="1"/>
      <c r="Q47" s="1"/>
    </row>
    <row r="48" spans="11:18" ht="18">
      <c r="K48" s="3"/>
      <c r="L48" s="3"/>
      <c r="M48" s="3"/>
      <c r="N48" s="3"/>
      <c r="O48" s="6"/>
      <c r="P48" s="44"/>
      <c r="Q48" s="44"/>
      <c r="R48" s="44"/>
    </row>
    <row r="49" spans="15:18" ht="12.75">
      <c r="O49" s="7"/>
      <c r="P49" s="7"/>
      <c r="Q49" s="7"/>
      <c r="R49" s="8"/>
    </row>
    <row r="50" spans="15:18" ht="12.75">
      <c r="O50" s="6"/>
      <c r="P50" s="6"/>
      <c r="Q50" s="6"/>
      <c r="R50" s="9"/>
    </row>
    <row r="51" spans="15:17" ht="12.75">
      <c r="O51" s="1"/>
      <c r="P51" s="1"/>
      <c r="Q51" s="1"/>
    </row>
    <row r="52" spans="15:17" ht="12.75">
      <c r="O52" s="1"/>
      <c r="P52" s="1"/>
      <c r="Q52" s="1"/>
    </row>
    <row r="53" spans="15:17" ht="12.75">
      <c r="O53" s="1"/>
      <c r="P53" s="1"/>
      <c r="Q53" s="1"/>
    </row>
    <row r="54" spans="15:17" ht="12.75">
      <c r="O54" s="1"/>
      <c r="P54" s="1"/>
      <c r="Q54" s="1"/>
    </row>
    <row r="55" spans="15:17" ht="12.75">
      <c r="O55" s="1"/>
      <c r="P55" s="1"/>
      <c r="Q55" s="1"/>
    </row>
    <row r="56" spans="15:17" ht="12.75">
      <c r="O56" s="1"/>
      <c r="P56" s="1"/>
      <c r="Q56" s="1"/>
    </row>
    <row r="57" spans="15:17" ht="12.75">
      <c r="O57" s="1"/>
      <c r="P57" s="1"/>
      <c r="Q57" s="1"/>
    </row>
    <row r="58" spans="15:17" ht="12.75">
      <c r="O58" s="1"/>
      <c r="P58" s="1"/>
      <c r="Q58" s="1"/>
    </row>
    <row r="59" spans="15:17" ht="12.75">
      <c r="O59" s="1"/>
      <c r="P59" s="1"/>
      <c r="Q59" s="1"/>
    </row>
    <row r="60" spans="15:17" ht="12.75">
      <c r="O60" s="1"/>
      <c r="P60" s="1"/>
      <c r="Q60" s="1"/>
    </row>
    <row r="61" spans="15:17" ht="12.75">
      <c r="O61" s="1"/>
      <c r="P61" s="1"/>
      <c r="Q61" s="1"/>
    </row>
    <row r="62" spans="15:17" ht="12.75">
      <c r="O62" s="1"/>
      <c r="P62" s="1"/>
      <c r="Q62" s="1"/>
    </row>
    <row r="63" spans="15:17" ht="12.75">
      <c r="O63" s="1"/>
      <c r="P63" s="1"/>
      <c r="Q63" s="1"/>
    </row>
    <row r="64" spans="15:17" ht="12.75">
      <c r="O64" s="1"/>
      <c r="P64" s="1"/>
      <c r="Q64" s="1"/>
    </row>
    <row r="65" spans="15:17" ht="12.75">
      <c r="O65" s="1"/>
      <c r="P65" s="1"/>
      <c r="Q65" s="1"/>
    </row>
  </sheetData>
  <sheetProtection/>
  <protectedRanges>
    <protectedRange sqref="D14:D15" name="Intervallo3_1"/>
  </protectedRanges>
  <mergeCells count="29">
    <mergeCell ref="U3:U5"/>
    <mergeCell ref="V3:V5"/>
    <mergeCell ref="A3:A5"/>
    <mergeCell ref="B3:B5"/>
    <mergeCell ref="A2:AB2"/>
    <mergeCell ref="Y3:AB4"/>
    <mergeCell ref="S3:S5"/>
    <mergeCell ref="X3:X5"/>
    <mergeCell ref="W3:W5"/>
    <mergeCell ref="T3:T5"/>
    <mergeCell ref="C3:C5"/>
    <mergeCell ref="K3:K5"/>
    <mergeCell ref="E3:E5"/>
    <mergeCell ref="M3:M5"/>
    <mergeCell ref="D3:D5"/>
    <mergeCell ref="N3:N5"/>
    <mergeCell ref="F3:F5"/>
    <mergeCell ref="G3:G5"/>
    <mergeCell ref="H3:H5"/>
    <mergeCell ref="P48:R48"/>
    <mergeCell ref="O44:R44"/>
    <mergeCell ref="P45:Q45"/>
    <mergeCell ref="I3:I5"/>
    <mergeCell ref="L3:L5"/>
    <mergeCell ref="R3:R5"/>
    <mergeCell ref="Q3:Q5"/>
    <mergeCell ref="O3:O5"/>
    <mergeCell ref="J3:J5"/>
    <mergeCell ref="P3:P5"/>
  </mergeCells>
  <dataValidations count="1">
    <dataValidation type="textLength" operator="equal" allowBlank="1" showInputMessage="1" showErrorMessage="1" error="verificare corretto inserimento del cup" sqref="D14:D15">
      <formula1>15</formula1>
    </dataValidation>
  </dataValidations>
  <printOptions horizontalCentered="1"/>
  <pageMargins left="0" right="0" top="0.7480314960629921" bottom="0.7086614173228347" header="0.2755905511811024" footer="0.2755905511811024"/>
  <pageSetup horizontalDpi="600" verticalDpi="600" orientation="landscape" paperSize="8" scale="50" r:id="rId1"/>
  <headerFooter alignWithMargins="0">
    <oddHeader>&amp;C&amp;"Times New Roman,Normale"&amp;20Ministero della Cultura - Parco archeologico dei Campi Flegrei&amp;RM</oddHeader>
    <oddFooter>&amp;L&amp;"Arial,Grassetto Corsivo"&amp;12&amp;K03+039SERVIZIO II TECNICO INFORMATICO - UFFICIO TECNICO&amp;C&amp;8Pagina &amp;P di &amp;N&amp;R&amp;F</oddFooter>
  </headerFooter>
  <colBreaks count="1" manualBreakCount="1">
    <brk id="24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B52"/>
  <sheetViews>
    <sheetView showGridLines="0" tabSelected="1" view="pageBreakPreview" zoomScaleSheetLayoutView="100" workbookViewId="0" topLeftCell="G13">
      <selection activeCell="N25" sqref="N25:Q25"/>
    </sheetView>
  </sheetViews>
  <sheetFormatPr defaultColWidth="9.140625" defaultRowHeight="12.75"/>
  <cols>
    <col min="1" max="1" width="29.421875" style="1" customWidth="1"/>
    <col min="2" max="2" width="11.140625" style="1" customWidth="1"/>
    <col min="3" max="3" width="17.7109375" style="2" customWidth="1"/>
    <col min="4" max="4" width="18.7109375" style="2" customWidth="1"/>
    <col min="5" max="5" width="4.8515625" style="2" customWidth="1"/>
    <col min="6" max="6" width="33.28125" style="2" customWidth="1"/>
    <col min="7" max="7" width="26.28125" style="2" customWidth="1"/>
    <col min="8" max="9" width="9.28125" style="2" customWidth="1"/>
    <col min="10" max="10" width="42.421875" style="2" customWidth="1"/>
    <col min="11" max="11" width="10.57421875" style="2" customWidth="1"/>
    <col min="12" max="13" width="13.140625" style="2" customWidth="1"/>
    <col min="14" max="14" width="16.8515625" style="2" customWidth="1"/>
    <col min="15" max="15" width="17.00390625" style="2" customWidth="1"/>
    <col min="16" max="16" width="17.7109375" style="2" customWidth="1"/>
    <col min="17" max="17" width="15.00390625" style="3" customWidth="1"/>
    <col min="18" max="18" width="32.421875" style="2" customWidth="1"/>
    <col min="19" max="19" width="17.57421875" style="2" customWidth="1"/>
    <col min="20" max="21" width="9.140625" style="2" customWidth="1"/>
    <col min="22" max="22" width="11.421875" style="2" customWidth="1"/>
    <col min="23" max="23" width="16.421875" style="2" customWidth="1"/>
    <col min="24" max="24" width="11.7109375" style="2" hidden="1" customWidth="1"/>
    <col min="25" max="25" width="9.7109375" style="2" hidden="1" customWidth="1"/>
    <col min="26" max="26" width="16.57421875" style="2" hidden="1" customWidth="1"/>
    <col min="27" max="27" width="0" style="2" hidden="1" customWidth="1"/>
    <col min="28" max="16384" width="9.140625" style="2" customWidth="1"/>
  </cols>
  <sheetData>
    <row r="1" spans="1:2" ht="20.25">
      <c r="A1" s="4"/>
      <c r="B1" s="4"/>
    </row>
    <row r="2" spans="1:27" ht="20.25">
      <c r="A2" s="60" t="s">
        <v>26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2"/>
    </row>
    <row r="3" spans="1:27" ht="12.75" customHeight="1">
      <c r="A3" s="47" t="s">
        <v>164</v>
      </c>
      <c r="B3" s="48" t="s">
        <v>190</v>
      </c>
      <c r="C3" s="47" t="s">
        <v>1</v>
      </c>
      <c r="D3" s="47" t="s">
        <v>2</v>
      </c>
      <c r="E3" s="47" t="s">
        <v>3</v>
      </c>
      <c r="F3" s="47" t="s">
        <v>4</v>
      </c>
      <c r="G3" s="47" t="s">
        <v>5</v>
      </c>
      <c r="H3" s="47" t="s">
        <v>6</v>
      </c>
      <c r="I3" s="47" t="s">
        <v>7</v>
      </c>
      <c r="J3" s="47" t="s">
        <v>8</v>
      </c>
      <c r="K3" s="47" t="s">
        <v>9</v>
      </c>
      <c r="L3" s="47" t="s">
        <v>10</v>
      </c>
      <c r="M3" s="47" t="s">
        <v>11</v>
      </c>
      <c r="N3" s="47">
        <v>2023</v>
      </c>
      <c r="O3" s="47">
        <v>2024</v>
      </c>
      <c r="P3" s="47">
        <v>2025</v>
      </c>
      <c r="Q3" s="47" t="s">
        <v>12</v>
      </c>
      <c r="R3" s="47" t="s">
        <v>13</v>
      </c>
      <c r="S3" s="47" t="s">
        <v>14</v>
      </c>
      <c r="T3" s="47" t="s">
        <v>15</v>
      </c>
      <c r="U3" s="47"/>
      <c r="V3" s="47" t="s">
        <v>16</v>
      </c>
      <c r="W3" s="47" t="s">
        <v>17</v>
      </c>
      <c r="X3" s="54"/>
      <c r="Y3" s="55"/>
      <c r="Z3" s="55"/>
      <c r="AA3" s="56"/>
    </row>
    <row r="4" spans="1:27" ht="12.75">
      <c r="A4" s="47"/>
      <c r="B4" s="49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 t="s">
        <v>18</v>
      </c>
      <c r="U4" s="47" t="s">
        <v>19</v>
      </c>
      <c r="V4" s="47"/>
      <c r="W4" s="47"/>
      <c r="X4" s="57"/>
      <c r="Y4" s="58"/>
      <c r="Z4" s="58"/>
      <c r="AA4" s="59"/>
    </row>
    <row r="5" spans="1:27" ht="25.5" customHeight="1" thickBot="1">
      <c r="A5" s="47"/>
      <c r="B5" s="50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 t="s">
        <v>20</v>
      </c>
      <c r="U5" s="47" t="s">
        <v>20</v>
      </c>
      <c r="V5" s="47"/>
      <c r="W5" s="47"/>
      <c r="X5" s="37" t="s">
        <v>22</v>
      </c>
      <c r="Y5" s="38" t="s">
        <v>23</v>
      </c>
      <c r="Z5" s="39" t="s">
        <v>24</v>
      </c>
      <c r="AA5" s="39" t="s">
        <v>25</v>
      </c>
    </row>
    <row r="6" spans="1:27" ht="60" customHeight="1" thickBot="1" thickTop="1">
      <c r="A6" s="43" t="s">
        <v>216</v>
      </c>
      <c r="B6" s="20" t="s">
        <v>32</v>
      </c>
      <c r="C6" s="11" t="s">
        <v>122</v>
      </c>
      <c r="D6" s="21" t="s">
        <v>29</v>
      </c>
      <c r="E6" s="22" t="s">
        <v>30</v>
      </c>
      <c r="F6" s="12" t="s">
        <v>133</v>
      </c>
      <c r="G6" s="12"/>
      <c r="H6" s="12" t="s">
        <v>35</v>
      </c>
      <c r="I6" s="12" t="s">
        <v>36</v>
      </c>
      <c r="J6" s="13" t="s">
        <v>128</v>
      </c>
      <c r="K6" s="24" t="s">
        <v>81</v>
      </c>
      <c r="L6" s="13" t="s">
        <v>27</v>
      </c>
      <c r="M6" s="13" t="s">
        <v>97</v>
      </c>
      <c r="N6" s="14">
        <v>1047618.63</v>
      </c>
      <c r="O6" s="14"/>
      <c r="P6" s="14"/>
      <c r="Q6" s="14">
        <f aca="true" t="shared" si="0" ref="Q6:Q16">N6+O6+P6</f>
        <v>1047618.63</v>
      </c>
      <c r="R6" s="27" t="s">
        <v>95</v>
      </c>
      <c r="S6" s="27" t="s">
        <v>94</v>
      </c>
      <c r="T6" s="27" t="s">
        <v>37</v>
      </c>
      <c r="U6" s="27" t="s">
        <v>37</v>
      </c>
      <c r="V6" s="26">
        <v>1</v>
      </c>
      <c r="W6" s="14">
        <v>0</v>
      </c>
      <c r="X6" s="33"/>
      <c r="Y6" s="34"/>
      <c r="Z6" s="33"/>
      <c r="AA6" s="35"/>
    </row>
    <row r="7" spans="1:27" ht="40.5" customHeight="1" thickBot="1" thickTop="1">
      <c r="A7" s="43" t="s">
        <v>217</v>
      </c>
      <c r="B7" s="20" t="s">
        <v>32</v>
      </c>
      <c r="C7" s="11" t="s">
        <v>123</v>
      </c>
      <c r="D7" s="21" t="s">
        <v>29</v>
      </c>
      <c r="E7" s="22" t="s">
        <v>30</v>
      </c>
      <c r="F7" s="15" t="s">
        <v>33</v>
      </c>
      <c r="G7" s="15" t="s">
        <v>34</v>
      </c>
      <c r="H7" s="12" t="s">
        <v>35</v>
      </c>
      <c r="I7" s="12" t="s">
        <v>36</v>
      </c>
      <c r="J7" s="13" t="s">
        <v>129</v>
      </c>
      <c r="K7" s="24" t="s">
        <v>81</v>
      </c>
      <c r="L7" s="13" t="s">
        <v>27</v>
      </c>
      <c r="M7" s="13" t="s">
        <v>97</v>
      </c>
      <c r="N7" s="14">
        <v>1798369.44</v>
      </c>
      <c r="O7" s="14"/>
      <c r="P7" s="14"/>
      <c r="Q7" s="14">
        <f t="shared" si="0"/>
        <v>1798369.44</v>
      </c>
      <c r="R7" s="27" t="s">
        <v>95</v>
      </c>
      <c r="S7" s="27" t="s">
        <v>94</v>
      </c>
      <c r="T7" s="27" t="s">
        <v>37</v>
      </c>
      <c r="U7" s="27" t="s">
        <v>37</v>
      </c>
      <c r="V7" s="26">
        <v>1</v>
      </c>
      <c r="W7" s="14">
        <v>0</v>
      </c>
      <c r="X7" s="33"/>
      <c r="Y7" s="34"/>
      <c r="Z7" s="33"/>
      <c r="AA7" s="35"/>
    </row>
    <row r="8" spans="1:27" ht="37.5" customHeight="1" thickBot="1" thickTop="1">
      <c r="A8" s="43" t="s">
        <v>218</v>
      </c>
      <c r="B8" s="20" t="s">
        <v>32</v>
      </c>
      <c r="C8" s="11" t="s">
        <v>124</v>
      </c>
      <c r="D8" s="21" t="s">
        <v>39</v>
      </c>
      <c r="E8" s="22" t="s">
        <v>30</v>
      </c>
      <c r="F8" s="12" t="s">
        <v>53</v>
      </c>
      <c r="G8" s="12" t="s">
        <v>55</v>
      </c>
      <c r="H8" s="12" t="s">
        <v>35</v>
      </c>
      <c r="I8" s="12" t="s">
        <v>36</v>
      </c>
      <c r="J8" s="13" t="s">
        <v>130</v>
      </c>
      <c r="K8" s="24" t="s">
        <v>81</v>
      </c>
      <c r="L8" s="13" t="s">
        <v>27</v>
      </c>
      <c r="M8" s="13" t="s">
        <v>97</v>
      </c>
      <c r="N8" s="14">
        <v>959654</v>
      </c>
      <c r="O8" s="14"/>
      <c r="P8" s="14"/>
      <c r="Q8" s="14">
        <f t="shared" si="0"/>
        <v>959654</v>
      </c>
      <c r="R8" s="27" t="s">
        <v>54</v>
      </c>
      <c r="S8" s="27" t="s">
        <v>94</v>
      </c>
      <c r="T8" s="27" t="s">
        <v>37</v>
      </c>
      <c r="U8" s="27" t="s">
        <v>37</v>
      </c>
      <c r="V8" s="26">
        <v>1</v>
      </c>
      <c r="W8" s="14">
        <v>0</v>
      </c>
      <c r="X8" s="33"/>
      <c r="Y8" s="34"/>
      <c r="Z8" s="33"/>
      <c r="AA8" s="35"/>
    </row>
    <row r="9" spans="1:27" ht="25.5" thickBot="1" thickTop="1">
      <c r="A9" s="43" t="s">
        <v>219</v>
      </c>
      <c r="B9" s="20" t="s">
        <v>32</v>
      </c>
      <c r="C9" s="11" t="s">
        <v>125</v>
      </c>
      <c r="D9" s="21" t="s">
        <v>39</v>
      </c>
      <c r="E9" s="22" t="s">
        <v>30</v>
      </c>
      <c r="F9" s="12" t="s">
        <v>53</v>
      </c>
      <c r="G9" s="12" t="s">
        <v>55</v>
      </c>
      <c r="H9" s="12" t="s">
        <v>35</v>
      </c>
      <c r="I9" s="12" t="s">
        <v>36</v>
      </c>
      <c r="J9" s="13" t="s">
        <v>131</v>
      </c>
      <c r="K9" s="24" t="s">
        <v>81</v>
      </c>
      <c r="L9" s="13" t="s">
        <v>27</v>
      </c>
      <c r="M9" s="13" t="s">
        <v>97</v>
      </c>
      <c r="N9" s="14">
        <v>929654</v>
      </c>
      <c r="O9" s="14"/>
      <c r="P9" s="14"/>
      <c r="Q9" s="14">
        <f t="shared" si="0"/>
        <v>929654</v>
      </c>
      <c r="R9" s="27" t="s">
        <v>54</v>
      </c>
      <c r="S9" s="27" t="s">
        <v>94</v>
      </c>
      <c r="T9" s="27" t="s">
        <v>37</v>
      </c>
      <c r="U9" s="27" t="s">
        <v>37</v>
      </c>
      <c r="V9" s="26">
        <v>1</v>
      </c>
      <c r="W9" s="14">
        <v>0</v>
      </c>
      <c r="X9" s="33"/>
      <c r="Y9" s="34"/>
      <c r="Z9" s="33"/>
      <c r="AA9" s="35"/>
    </row>
    <row r="10" spans="1:27" ht="35.25" thickBot="1" thickTop="1">
      <c r="A10" s="43" t="s">
        <v>220</v>
      </c>
      <c r="B10" s="20" t="s">
        <v>32</v>
      </c>
      <c r="C10" s="11" t="s">
        <v>126</v>
      </c>
      <c r="D10" s="21" t="s">
        <v>39</v>
      </c>
      <c r="E10" s="22" t="s">
        <v>30</v>
      </c>
      <c r="F10" s="15" t="s">
        <v>33</v>
      </c>
      <c r="G10" s="15" t="s">
        <v>34</v>
      </c>
      <c r="H10" s="12" t="s">
        <v>35</v>
      </c>
      <c r="I10" s="12" t="s">
        <v>36</v>
      </c>
      <c r="J10" s="13" t="s">
        <v>132</v>
      </c>
      <c r="K10" s="24" t="s">
        <v>81</v>
      </c>
      <c r="L10" s="13" t="s">
        <v>27</v>
      </c>
      <c r="M10" s="13" t="s">
        <v>97</v>
      </c>
      <c r="N10" s="14">
        <v>947168.4</v>
      </c>
      <c r="O10" s="14"/>
      <c r="P10" s="14"/>
      <c r="Q10" s="14">
        <f t="shared" si="0"/>
        <v>947168.4</v>
      </c>
      <c r="R10" s="27" t="s">
        <v>95</v>
      </c>
      <c r="S10" s="27" t="s">
        <v>94</v>
      </c>
      <c r="T10" s="27" t="s">
        <v>37</v>
      </c>
      <c r="U10" s="27" t="s">
        <v>37</v>
      </c>
      <c r="V10" s="26">
        <v>1</v>
      </c>
      <c r="W10" s="14">
        <v>0</v>
      </c>
      <c r="X10" s="33"/>
      <c r="Y10" s="34"/>
      <c r="Z10" s="33"/>
      <c r="AA10" s="35"/>
    </row>
    <row r="11" spans="1:27" ht="33.75" thickBot="1" thickTop="1">
      <c r="A11" s="43" t="s">
        <v>221</v>
      </c>
      <c r="B11" s="20" t="s">
        <v>32</v>
      </c>
      <c r="C11" s="11" t="s">
        <v>127</v>
      </c>
      <c r="D11" s="21" t="s">
        <v>29</v>
      </c>
      <c r="E11" s="22" t="s">
        <v>30</v>
      </c>
      <c r="F11" s="12" t="s">
        <v>66</v>
      </c>
      <c r="G11" s="12"/>
      <c r="H11" s="12" t="s">
        <v>35</v>
      </c>
      <c r="I11" s="12" t="s">
        <v>36</v>
      </c>
      <c r="J11" s="13" t="s">
        <v>134</v>
      </c>
      <c r="K11" s="24" t="s">
        <v>81</v>
      </c>
      <c r="L11" s="13" t="s">
        <v>27</v>
      </c>
      <c r="M11" s="13" t="s">
        <v>97</v>
      </c>
      <c r="N11" s="14">
        <v>2985192.34</v>
      </c>
      <c r="O11" s="14"/>
      <c r="P11" s="14"/>
      <c r="Q11" s="14">
        <f t="shared" si="0"/>
        <v>2985192.34</v>
      </c>
      <c r="R11" s="27" t="s">
        <v>95</v>
      </c>
      <c r="S11" s="27" t="s">
        <v>94</v>
      </c>
      <c r="T11" s="27" t="s">
        <v>37</v>
      </c>
      <c r="U11" s="27" t="s">
        <v>37</v>
      </c>
      <c r="V11" s="26">
        <v>1</v>
      </c>
      <c r="W11" s="14">
        <v>0</v>
      </c>
      <c r="X11" s="33"/>
      <c r="Y11" s="34"/>
      <c r="Z11" s="33"/>
      <c r="AA11" s="35"/>
    </row>
    <row r="12" spans="1:27" ht="24.75" customHeight="1" thickBot="1" thickTop="1">
      <c r="A12" s="43" t="s">
        <v>222</v>
      </c>
      <c r="B12" s="20" t="s">
        <v>32</v>
      </c>
      <c r="C12" s="11" t="s">
        <v>135</v>
      </c>
      <c r="D12" s="21" t="s">
        <v>39</v>
      </c>
      <c r="E12" s="22" t="s">
        <v>30</v>
      </c>
      <c r="F12" s="12" t="s">
        <v>136</v>
      </c>
      <c r="G12" s="12"/>
      <c r="H12" s="12" t="s">
        <v>35</v>
      </c>
      <c r="I12" s="12" t="s">
        <v>36</v>
      </c>
      <c r="J12" s="13" t="s">
        <v>137</v>
      </c>
      <c r="K12" s="24" t="s">
        <v>81</v>
      </c>
      <c r="L12" s="13" t="s">
        <v>27</v>
      </c>
      <c r="M12" s="13" t="s">
        <v>97</v>
      </c>
      <c r="N12" s="14">
        <v>544969</v>
      </c>
      <c r="O12" s="14"/>
      <c r="P12" s="14"/>
      <c r="Q12" s="14">
        <f t="shared" si="0"/>
        <v>544969</v>
      </c>
      <c r="R12" s="27" t="s">
        <v>95</v>
      </c>
      <c r="S12" s="27" t="s">
        <v>94</v>
      </c>
      <c r="T12" s="27" t="s">
        <v>37</v>
      </c>
      <c r="U12" s="27" t="s">
        <v>37</v>
      </c>
      <c r="V12" s="26">
        <v>1</v>
      </c>
      <c r="W12" s="14">
        <v>0</v>
      </c>
      <c r="X12" s="33"/>
      <c r="Y12" s="34"/>
      <c r="Z12" s="33"/>
      <c r="AA12" s="35"/>
    </row>
    <row r="13" spans="1:27" ht="48.75" customHeight="1" thickBot="1" thickTop="1">
      <c r="A13" s="43" t="s">
        <v>223</v>
      </c>
      <c r="B13" s="20" t="s">
        <v>32</v>
      </c>
      <c r="C13" s="11" t="s">
        <v>138</v>
      </c>
      <c r="D13" s="21" t="s">
        <v>142</v>
      </c>
      <c r="E13" s="22" t="s">
        <v>30</v>
      </c>
      <c r="F13" s="12" t="s">
        <v>143</v>
      </c>
      <c r="G13" s="12"/>
      <c r="H13" s="12" t="s">
        <v>35</v>
      </c>
      <c r="I13" s="12" t="s">
        <v>36</v>
      </c>
      <c r="J13" s="13" t="s">
        <v>139</v>
      </c>
      <c r="K13" s="24" t="s">
        <v>140</v>
      </c>
      <c r="L13" s="13" t="s">
        <v>27</v>
      </c>
      <c r="M13" s="13" t="s">
        <v>97</v>
      </c>
      <c r="N13" s="14">
        <v>935749.44</v>
      </c>
      <c r="O13" s="14">
        <v>699440.16</v>
      </c>
      <c r="P13" s="14"/>
      <c r="Q13" s="14">
        <f t="shared" si="0"/>
        <v>1635189.6</v>
      </c>
      <c r="R13" s="27" t="s">
        <v>95</v>
      </c>
      <c r="S13" s="27" t="s">
        <v>94</v>
      </c>
      <c r="T13" s="27" t="s">
        <v>37</v>
      </c>
      <c r="U13" s="27" t="s">
        <v>37</v>
      </c>
      <c r="V13" s="26">
        <v>1</v>
      </c>
      <c r="W13" s="14">
        <v>0</v>
      </c>
      <c r="X13" s="33"/>
      <c r="Y13" s="34"/>
      <c r="Z13" s="33"/>
      <c r="AA13" s="35"/>
    </row>
    <row r="14" spans="1:27" ht="73.5" customHeight="1" thickBot="1" thickTop="1">
      <c r="A14" s="43" t="s">
        <v>224</v>
      </c>
      <c r="B14" s="20" t="s">
        <v>32</v>
      </c>
      <c r="C14" s="11" t="s">
        <v>141</v>
      </c>
      <c r="D14" s="21" t="s">
        <v>29</v>
      </c>
      <c r="E14" s="22" t="s">
        <v>30</v>
      </c>
      <c r="F14" s="12" t="s">
        <v>145</v>
      </c>
      <c r="G14" s="12"/>
      <c r="H14" s="12" t="s">
        <v>35</v>
      </c>
      <c r="I14" s="12" t="s">
        <v>36</v>
      </c>
      <c r="J14" s="13" t="s">
        <v>144</v>
      </c>
      <c r="K14" s="24" t="s">
        <v>140</v>
      </c>
      <c r="L14" s="13" t="s">
        <v>27</v>
      </c>
      <c r="M14" s="13" t="s">
        <v>97</v>
      </c>
      <c r="N14" s="14">
        <v>611278.12</v>
      </c>
      <c r="O14" s="14">
        <v>221340.76</v>
      </c>
      <c r="P14" s="14">
        <v>993860.66</v>
      </c>
      <c r="Q14" s="14">
        <f t="shared" si="0"/>
        <v>1826479.54</v>
      </c>
      <c r="R14" s="27" t="s">
        <v>95</v>
      </c>
      <c r="S14" s="27" t="s">
        <v>94</v>
      </c>
      <c r="T14" s="27" t="s">
        <v>37</v>
      </c>
      <c r="U14" s="27" t="s">
        <v>37</v>
      </c>
      <c r="V14" s="26">
        <v>1</v>
      </c>
      <c r="W14" s="14">
        <v>0</v>
      </c>
      <c r="X14" s="33"/>
      <c r="Y14" s="34"/>
      <c r="Z14" s="33"/>
      <c r="AA14" s="35"/>
    </row>
    <row r="15" spans="1:27" ht="36" customHeight="1" thickBot="1" thickTop="1">
      <c r="A15" s="43" t="s">
        <v>225</v>
      </c>
      <c r="B15" s="20" t="s">
        <v>32</v>
      </c>
      <c r="C15" s="11" t="s">
        <v>146</v>
      </c>
      <c r="D15" s="21" t="s">
        <v>29</v>
      </c>
      <c r="E15" s="22" t="s">
        <v>30</v>
      </c>
      <c r="F15" s="15" t="s">
        <v>33</v>
      </c>
      <c r="G15" s="15" t="s">
        <v>34</v>
      </c>
      <c r="H15" s="12" t="s">
        <v>35</v>
      </c>
      <c r="I15" s="12" t="s">
        <v>36</v>
      </c>
      <c r="J15" s="13" t="s">
        <v>147</v>
      </c>
      <c r="K15" s="24" t="s">
        <v>148</v>
      </c>
      <c r="L15" s="13" t="s">
        <v>27</v>
      </c>
      <c r="M15" s="13" t="s">
        <v>97</v>
      </c>
      <c r="N15" s="14">
        <v>556294.57</v>
      </c>
      <c r="O15" s="14">
        <v>1011002.72</v>
      </c>
      <c r="P15" s="14">
        <v>1235669.99</v>
      </c>
      <c r="Q15" s="14">
        <f t="shared" si="0"/>
        <v>2802967.2800000003</v>
      </c>
      <c r="R15" s="27" t="s">
        <v>95</v>
      </c>
      <c r="S15" s="27" t="s">
        <v>94</v>
      </c>
      <c r="T15" s="27" t="s">
        <v>37</v>
      </c>
      <c r="U15" s="27" t="s">
        <v>37</v>
      </c>
      <c r="V15" s="26">
        <v>1</v>
      </c>
      <c r="W15" s="14">
        <v>0</v>
      </c>
      <c r="X15" s="33"/>
      <c r="Y15" s="34"/>
      <c r="Z15" s="33"/>
      <c r="AA15" s="35"/>
    </row>
    <row r="16" spans="1:27" ht="58.5" customHeight="1" thickBot="1" thickTop="1">
      <c r="A16" s="43" t="s">
        <v>226</v>
      </c>
      <c r="B16" s="20" t="s">
        <v>32</v>
      </c>
      <c r="C16" s="11" t="s">
        <v>150</v>
      </c>
      <c r="D16" s="21" t="s">
        <v>39</v>
      </c>
      <c r="E16" s="22" t="s">
        <v>30</v>
      </c>
      <c r="F16" s="12" t="s">
        <v>53</v>
      </c>
      <c r="G16" s="12" t="s">
        <v>55</v>
      </c>
      <c r="H16" s="12" t="s">
        <v>35</v>
      </c>
      <c r="I16" s="12" t="s">
        <v>36</v>
      </c>
      <c r="J16" s="13" t="s">
        <v>151</v>
      </c>
      <c r="K16" s="24" t="s">
        <v>149</v>
      </c>
      <c r="L16" s="13" t="s">
        <v>27</v>
      </c>
      <c r="M16" s="13" t="s">
        <v>97</v>
      </c>
      <c r="N16" s="14">
        <v>700000</v>
      </c>
      <c r="O16" s="14">
        <v>0</v>
      </c>
      <c r="P16" s="14">
        <v>0</v>
      </c>
      <c r="Q16" s="14">
        <f t="shared" si="0"/>
        <v>700000</v>
      </c>
      <c r="R16" s="36" t="s">
        <v>95</v>
      </c>
      <c r="S16" s="27" t="s">
        <v>94</v>
      </c>
      <c r="T16" s="27" t="s">
        <v>37</v>
      </c>
      <c r="U16" s="27" t="s">
        <v>37</v>
      </c>
      <c r="V16" s="26">
        <v>1</v>
      </c>
      <c r="W16" s="14">
        <v>0</v>
      </c>
      <c r="X16" s="33"/>
      <c r="Y16" s="34"/>
      <c r="Z16" s="33"/>
      <c r="AA16" s="35"/>
    </row>
    <row r="17" spans="1:28" ht="52.5" thickBot="1" thickTop="1">
      <c r="A17" s="43" t="s">
        <v>227</v>
      </c>
      <c r="B17" s="20" t="s">
        <v>32</v>
      </c>
      <c r="C17" s="11" t="s">
        <v>152</v>
      </c>
      <c r="D17" s="21" t="s">
        <v>142</v>
      </c>
      <c r="E17" s="22"/>
      <c r="F17" s="12" t="s">
        <v>143</v>
      </c>
      <c r="G17" s="12"/>
      <c r="H17" s="12" t="s">
        <v>35</v>
      </c>
      <c r="I17" s="12" t="s">
        <v>36</v>
      </c>
      <c r="J17" s="13" t="s">
        <v>160</v>
      </c>
      <c r="K17" s="24" t="s">
        <v>153</v>
      </c>
      <c r="L17" s="13" t="s">
        <v>27</v>
      </c>
      <c r="M17" s="13" t="s">
        <v>97</v>
      </c>
      <c r="N17" s="14">
        <v>675746.92</v>
      </c>
      <c r="O17" s="14">
        <v>426506.52</v>
      </c>
      <c r="P17" s="14">
        <v>426506.52</v>
      </c>
      <c r="Q17" s="14">
        <f>N17+O17+P17</f>
        <v>1528759.96</v>
      </c>
      <c r="R17" s="27" t="s">
        <v>95</v>
      </c>
      <c r="S17" s="27" t="s">
        <v>94</v>
      </c>
      <c r="T17" s="27" t="s">
        <v>37</v>
      </c>
      <c r="U17" s="27" t="s">
        <v>37</v>
      </c>
      <c r="V17" s="26">
        <v>1</v>
      </c>
      <c r="W17" s="14">
        <v>0</v>
      </c>
      <c r="X17" s="33"/>
      <c r="Y17" s="34"/>
      <c r="Z17" s="33"/>
      <c r="AA17" s="35"/>
      <c r="AB17" s="36"/>
    </row>
    <row r="18" spans="1:27" ht="14.25" thickBot="1" thickTop="1">
      <c r="A18" s="10"/>
      <c r="B18" s="20"/>
      <c r="C18" s="11"/>
      <c r="D18" s="21"/>
      <c r="E18" s="22"/>
      <c r="F18" s="12"/>
      <c r="G18" s="12"/>
      <c r="H18" s="12"/>
      <c r="I18" s="12"/>
      <c r="J18" s="13"/>
      <c r="K18" s="13"/>
      <c r="L18" s="13"/>
      <c r="M18" s="13"/>
      <c r="N18" s="14">
        <f>SUM(N6:N17)</f>
        <v>12691694.86</v>
      </c>
      <c r="O18" s="14">
        <f>SUM(O13:O17)</f>
        <v>2358290.16</v>
      </c>
      <c r="P18" s="14">
        <f>SUM(P14:P17)</f>
        <v>2656037.17</v>
      </c>
      <c r="Q18" s="14">
        <f>SUM(Q6:Q17)</f>
        <v>17706022.19</v>
      </c>
      <c r="R18" s="27"/>
      <c r="S18" s="32"/>
      <c r="T18" s="27"/>
      <c r="U18" s="27"/>
      <c r="V18" s="26"/>
      <c r="W18" s="14"/>
      <c r="X18" s="33"/>
      <c r="Y18" s="34"/>
      <c r="Z18" s="33"/>
      <c r="AA18" s="35"/>
    </row>
    <row r="19" spans="1:27" ht="14.25" thickBot="1" thickTop="1">
      <c r="A19" s="10"/>
      <c r="B19" s="20"/>
      <c r="C19" s="11"/>
      <c r="D19" s="21"/>
      <c r="E19" s="22"/>
      <c r="F19" s="12"/>
      <c r="G19" s="12"/>
      <c r="H19" s="12"/>
      <c r="I19" s="12"/>
      <c r="J19" s="13"/>
      <c r="K19" s="13"/>
      <c r="L19" s="13"/>
      <c r="M19" s="13"/>
      <c r="N19" s="14"/>
      <c r="O19" s="14"/>
      <c r="P19" s="14"/>
      <c r="Q19" s="14"/>
      <c r="R19" s="27"/>
      <c r="S19" s="32"/>
      <c r="T19" s="27"/>
      <c r="U19" s="27"/>
      <c r="V19" s="26"/>
      <c r="W19" s="14"/>
      <c r="X19" s="33"/>
      <c r="Y19" s="34"/>
      <c r="Z19" s="33"/>
      <c r="AA19" s="35"/>
    </row>
    <row r="20" spans="1:27" ht="14.25" thickBot="1" thickTop="1">
      <c r="A20" s="10"/>
      <c r="B20" s="20"/>
      <c r="C20" s="11"/>
      <c r="D20" s="21"/>
      <c r="E20" s="22"/>
      <c r="F20" s="12"/>
      <c r="G20" s="12"/>
      <c r="H20" s="12"/>
      <c r="I20" s="12"/>
      <c r="J20" s="13"/>
      <c r="K20" s="13"/>
      <c r="L20" s="13"/>
      <c r="M20" s="13"/>
      <c r="N20" s="14"/>
      <c r="O20" s="14"/>
      <c r="P20" s="14"/>
      <c r="Q20" s="14"/>
      <c r="R20" s="27"/>
      <c r="S20" s="32"/>
      <c r="T20" s="27"/>
      <c r="U20" s="27"/>
      <c r="V20" s="26"/>
      <c r="W20" s="14"/>
      <c r="X20" s="33"/>
      <c r="Y20" s="34"/>
      <c r="Z20" s="33"/>
      <c r="AA20" s="35"/>
    </row>
    <row r="21" spans="1:27" ht="14.25" thickBot="1" thickTop="1">
      <c r="A21" s="10"/>
      <c r="B21" s="20"/>
      <c r="C21" s="11"/>
      <c r="D21" s="21"/>
      <c r="E21" s="22"/>
      <c r="F21" s="12"/>
      <c r="G21" s="12"/>
      <c r="H21" s="12"/>
      <c r="I21" s="12"/>
      <c r="J21" s="13"/>
      <c r="K21" s="13"/>
      <c r="L21" s="13"/>
      <c r="M21" s="13"/>
      <c r="N21" s="14"/>
      <c r="O21" s="14"/>
      <c r="P21" s="14"/>
      <c r="Q21" s="14"/>
      <c r="R21" s="27"/>
      <c r="S21" s="32"/>
      <c r="T21" s="27"/>
      <c r="U21" s="27"/>
      <c r="V21" s="26"/>
      <c r="W21" s="14"/>
      <c r="X21" s="33"/>
      <c r="Y21" s="34"/>
      <c r="Z21" s="33"/>
      <c r="AA21" s="35"/>
    </row>
    <row r="22" spans="1:27" ht="14.25" thickBot="1" thickTop="1">
      <c r="A22" s="10"/>
      <c r="B22" s="20"/>
      <c r="C22" s="11"/>
      <c r="D22" s="21"/>
      <c r="E22" s="22"/>
      <c r="F22" s="12"/>
      <c r="G22" s="12"/>
      <c r="H22" s="12"/>
      <c r="I22" s="12"/>
      <c r="J22" s="13"/>
      <c r="K22" s="13"/>
      <c r="L22" s="13"/>
      <c r="M22" s="13"/>
      <c r="N22" s="14"/>
      <c r="O22" s="14"/>
      <c r="P22" s="14"/>
      <c r="Q22" s="14"/>
      <c r="R22" s="27"/>
      <c r="S22" s="32"/>
      <c r="T22" s="27"/>
      <c r="U22" s="27"/>
      <c r="V22" s="26"/>
      <c r="W22" s="14"/>
      <c r="X22" s="33"/>
      <c r="Y22" s="34"/>
      <c r="Z22" s="33"/>
      <c r="AA22" s="35"/>
    </row>
    <row r="23" spans="1:27" ht="14.25" thickBot="1" thickTop="1">
      <c r="A23" s="10"/>
      <c r="B23" s="20"/>
      <c r="C23" s="11"/>
      <c r="D23" s="21"/>
      <c r="E23" s="22"/>
      <c r="F23" s="12"/>
      <c r="G23" s="12"/>
      <c r="H23" s="12"/>
      <c r="I23" s="12"/>
      <c r="J23" s="13"/>
      <c r="K23" s="13"/>
      <c r="L23" s="13"/>
      <c r="M23" s="13"/>
      <c r="N23" s="14"/>
      <c r="O23" s="14"/>
      <c r="P23" s="14"/>
      <c r="Q23" s="14"/>
      <c r="R23" s="27"/>
      <c r="S23" s="32"/>
      <c r="T23" s="27"/>
      <c r="U23" s="27"/>
      <c r="V23" s="26"/>
      <c r="W23" s="14"/>
      <c r="X23" s="33"/>
      <c r="Y23" s="34"/>
      <c r="Z23" s="33"/>
      <c r="AA23" s="35"/>
    </row>
    <row r="24" spans="1:27" ht="14.25" thickBot="1" thickTop="1">
      <c r="A24" s="10"/>
      <c r="B24" s="20"/>
      <c r="C24" s="11"/>
      <c r="D24" s="21"/>
      <c r="E24" s="22"/>
      <c r="F24" s="12"/>
      <c r="G24" s="12"/>
      <c r="H24" s="12"/>
      <c r="I24" s="12"/>
      <c r="J24" s="13"/>
      <c r="K24" s="13"/>
      <c r="L24" s="13"/>
      <c r="M24" s="13"/>
      <c r="N24" s="14"/>
      <c r="O24" s="14"/>
      <c r="P24" s="14"/>
      <c r="Q24" s="14"/>
      <c r="R24" s="27"/>
      <c r="S24" s="32"/>
      <c r="T24" s="27"/>
      <c r="U24" s="27"/>
      <c r="V24" s="26"/>
      <c r="W24" s="14"/>
      <c r="X24" s="33"/>
      <c r="Y24" s="34"/>
      <c r="Z24" s="33"/>
      <c r="AA24" s="35"/>
    </row>
    <row r="25" spans="1:27" ht="14.25" thickBot="1" thickTop="1">
      <c r="A25" s="40"/>
      <c r="B25" s="40"/>
      <c r="C25" s="36"/>
      <c r="D25" s="36"/>
      <c r="E25" s="36"/>
      <c r="F25" s="36"/>
      <c r="G25" s="36"/>
      <c r="H25" s="36"/>
      <c r="I25" s="36"/>
      <c r="J25" s="41" t="s">
        <v>21</v>
      </c>
      <c r="K25" s="41"/>
      <c r="L25" s="41"/>
      <c r="M25" s="41"/>
      <c r="N25" s="42">
        <f>N18</f>
        <v>12691694.86</v>
      </c>
      <c r="O25" s="42">
        <f>O18</f>
        <v>2358290.16</v>
      </c>
      <c r="P25" s="42">
        <f>P18</f>
        <v>2656037.17</v>
      </c>
      <c r="Q25" s="42">
        <f>Q18</f>
        <v>17706022.19</v>
      </c>
      <c r="R25" s="36"/>
      <c r="S25" s="36"/>
      <c r="T25" s="36"/>
      <c r="U25" s="36"/>
      <c r="V25" s="36"/>
      <c r="W25" s="42">
        <f>SUM(W6:W24)</f>
        <v>0</v>
      </c>
      <c r="X25" s="33"/>
      <c r="Y25" s="34"/>
      <c r="Z25" s="33"/>
      <c r="AA25" s="35"/>
    </row>
    <row r="26" spans="14:17" ht="13.5" thickTop="1">
      <c r="N26" s="5"/>
      <c r="O26" s="5"/>
      <c r="P26" s="5"/>
      <c r="Q26" s="5"/>
    </row>
    <row r="27" spans="14:17" ht="12.75">
      <c r="N27" s="5"/>
      <c r="O27" s="5"/>
      <c r="P27" s="5"/>
      <c r="Q27" s="5"/>
    </row>
    <row r="28" spans="14:16" ht="12.75">
      <c r="N28" s="1"/>
      <c r="O28" s="1"/>
      <c r="P28" s="1"/>
    </row>
    <row r="29" spans="10:16" ht="12.75">
      <c r="J29" s="3"/>
      <c r="K29" s="3"/>
      <c r="L29" s="3"/>
      <c r="M29" s="3"/>
      <c r="N29" s="1"/>
      <c r="O29" s="1"/>
      <c r="P29" s="1"/>
    </row>
    <row r="30" spans="10:16" ht="12.75">
      <c r="J30" s="3"/>
      <c r="K30" s="3"/>
      <c r="L30" s="3"/>
      <c r="M30" s="3"/>
      <c r="N30" s="1"/>
      <c r="O30" s="1"/>
      <c r="P30" s="1"/>
    </row>
    <row r="31" spans="10:17" ht="12.75">
      <c r="J31" s="3"/>
      <c r="K31" s="3"/>
      <c r="L31" s="3"/>
      <c r="M31" s="3"/>
      <c r="N31" s="45"/>
      <c r="O31" s="45"/>
      <c r="P31" s="45"/>
      <c r="Q31" s="45"/>
    </row>
    <row r="32" spans="10:16" ht="12.75">
      <c r="J32" s="3"/>
      <c r="K32" s="3"/>
      <c r="L32" s="3"/>
      <c r="M32" s="3"/>
      <c r="N32" s="1"/>
      <c r="O32" s="46"/>
      <c r="P32" s="46"/>
    </row>
    <row r="33" spans="10:16" ht="12.75">
      <c r="J33" s="3"/>
      <c r="K33" s="3"/>
      <c r="L33" s="3"/>
      <c r="M33" s="3"/>
      <c r="N33" s="1"/>
      <c r="O33" s="1"/>
      <c r="P33" s="1"/>
    </row>
    <row r="34" spans="10:16" ht="12.75">
      <c r="J34" s="3"/>
      <c r="K34" s="3"/>
      <c r="L34" s="3"/>
      <c r="M34" s="3"/>
      <c r="N34" s="1"/>
      <c r="O34" s="1"/>
      <c r="P34" s="1"/>
    </row>
    <row r="35" spans="10:17" ht="18">
      <c r="J35" s="3"/>
      <c r="K35" s="3"/>
      <c r="L35" s="3"/>
      <c r="M35" s="3"/>
      <c r="N35" s="6"/>
      <c r="O35" s="44"/>
      <c r="P35" s="44"/>
      <c r="Q35" s="44"/>
    </row>
    <row r="36" spans="14:17" ht="12.75">
      <c r="N36" s="7"/>
      <c r="O36" s="7"/>
      <c r="P36" s="7"/>
      <c r="Q36" s="8"/>
    </row>
    <row r="37" spans="14:17" ht="12.75">
      <c r="N37" s="6"/>
      <c r="O37" s="6"/>
      <c r="P37" s="6"/>
      <c r="Q37" s="9"/>
    </row>
    <row r="38" spans="14:16" ht="12.75">
      <c r="N38" s="1"/>
      <c r="O38" s="1"/>
      <c r="P38" s="1"/>
    </row>
    <row r="39" spans="14:16" ht="12.75">
      <c r="N39" s="1"/>
      <c r="O39" s="1"/>
      <c r="P39" s="1"/>
    </row>
    <row r="40" spans="1:28" s="3" customFormat="1" ht="12.75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1"/>
      <c r="O40" s="1"/>
      <c r="P40" s="1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s="3" customFormat="1" ht="12.75">
      <c r="A41" s="1"/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"/>
      <c r="O41" s="1"/>
      <c r="P41" s="1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s="3" customFormat="1" ht="12.75">
      <c r="A42" s="1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1"/>
      <c r="O42" s="1"/>
      <c r="P42" s="1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s="3" customFormat="1" ht="12.75">
      <c r="A43" s="1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1"/>
      <c r="O43" s="1"/>
      <c r="P43" s="1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s="3" customFormat="1" ht="12.75">
      <c r="A44" s="1"/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1"/>
      <c r="O44" s="1"/>
      <c r="P44" s="1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s="3" customFormat="1" ht="12.75">
      <c r="A45" s="1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1"/>
      <c r="O45" s="1"/>
      <c r="P45" s="1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s="3" customFormat="1" ht="12.75">
      <c r="A46" s="1"/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"/>
      <c r="O46" s="1"/>
      <c r="P46" s="1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s="3" customFormat="1" ht="12.75">
      <c r="A47" s="1"/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1"/>
      <c r="O47" s="1"/>
      <c r="P47" s="1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s="3" customFormat="1" ht="12.75">
      <c r="A48" s="1"/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1"/>
      <c r="O48" s="1"/>
      <c r="P48" s="1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s="3" customFormat="1" ht="12.75">
      <c r="A49" s="1"/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1"/>
      <c r="O49" s="1"/>
      <c r="P49" s="1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s="3" customFormat="1" ht="12.75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1"/>
      <c r="O50" s="1"/>
      <c r="P50" s="1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s="3" customFormat="1" ht="12.75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1"/>
      <c r="O51" s="1"/>
      <c r="P51" s="1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s="3" customFormat="1" ht="12.75">
      <c r="A52" s="1"/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1"/>
      <c r="O52" s="1"/>
      <c r="P52" s="1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</sheetData>
  <sheetProtection/>
  <mergeCells count="28">
    <mergeCell ref="A2:AA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S3:S5"/>
    <mergeCell ref="V3:V5"/>
    <mergeCell ref="J3:J5"/>
    <mergeCell ref="K3:K5"/>
    <mergeCell ref="L3:L5"/>
    <mergeCell ref="M3:M5"/>
    <mergeCell ref="N3:N5"/>
    <mergeCell ref="O3:O5"/>
    <mergeCell ref="W3:W5"/>
    <mergeCell ref="X3:AA4"/>
    <mergeCell ref="N31:Q31"/>
    <mergeCell ref="O32:P32"/>
    <mergeCell ref="O35:Q35"/>
    <mergeCell ref="T3:T5"/>
    <mergeCell ref="U3:U5"/>
    <mergeCell ref="P3:P5"/>
    <mergeCell ref="Q3:Q5"/>
    <mergeCell ref="R3:R5"/>
  </mergeCells>
  <printOptions horizontalCentered="1"/>
  <pageMargins left="0" right="0" top="0.7480314960629921" bottom="0.7086614173228347" header="0.2755905511811024" footer="0.2755905511811024"/>
  <pageSetup horizontalDpi="600" verticalDpi="600" orientation="landscape" paperSize="8" scale="50" r:id="rId1"/>
  <headerFooter alignWithMargins="0">
    <oddHeader>&amp;C&amp;"Times New Roman,Normale"&amp;20Ministero della Cultura - Parco archeologico dei Campi Flegrei&amp;RM</oddHeader>
    <oddFooter>&amp;L&amp;"Arial,Grassetto Corsivo"&amp;12&amp;K03+039SERVIZIO II TECNICO INFORMATICO - UFFICIO TECNICO&amp;C&amp;8Pagina &amp;P di &amp;N&amp;R&amp;F</oddFooter>
  </headerFooter>
  <colBreaks count="1" manualBreakCount="1">
    <brk id="23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Barbato</dc:creator>
  <cp:keywords/>
  <dc:description/>
  <cp:lastModifiedBy>Utente</cp:lastModifiedBy>
  <cp:lastPrinted>2023-02-02T14:45:58Z</cp:lastPrinted>
  <dcterms:created xsi:type="dcterms:W3CDTF">2011-10-06T15:24:34Z</dcterms:created>
  <dcterms:modified xsi:type="dcterms:W3CDTF">2023-06-21T12:59:49Z</dcterms:modified>
  <cp:category/>
  <cp:version/>
  <cp:contentType/>
  <cp:contentStatus/>
</cp:coreProperties>
</file>